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2388" windowWidth="11616" windowHeight="7308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Toc338154703" localSheetId="0">Лист1!#REF!</definedName>
    <definedName name="_xlnm.Print_Titles" localSheetId="0">Лист1!$5:$7</definedName>
    <definedName name="_xlnm.Print_Area" localSheetId="0">Лист1!$A$1:$I$192</definedName>
  </definedNames>
  <calcPr calcId="144525"/>
</workbook>
</file>

<file path=xl/calcChain.xml><?xml version="1.0" encoding="utf-8"?>
<calcChain xmlns="http://schemas.openxmlformats.org/spreadsheetml/2006/main">
  <c r="F178" i="1" l="1"/>
  <c r="F177" i="1"/>
  <c r="G24" i="1"/>
  <c r="G9" i="1"/>
  <c r="F9" i="1" s="1"/>
  <c r="I59" i="1" l="1"/>
  <c r="F22" i="1"/>
  <c r="G15" i="1"/>
  <c r="G190" i="1" l="1"/>
  <c r="G189" i="1"/>
  <c r="G186" i="1"/>
  <c r="G187" i="1" l="1"/>
  <c r="G40" i="1" l="1"/>
  <c r="F76" i="1" l="1"/>
  <c r="F124" i="1" l="1"/>
  <c r="F120" i="1"/>
  <c r="G122" i="1" l="1"/>
  <c r="F123" i="1"/>
  <c r="F116" i="1"/>
  <c r="F181" i="1" l="1"/>
  <c r="F180" i="1"/>
  <c r="F179" i="1"/>
  <c r="F174" i="1"/>
  <c r="F172" i="1" s="1"/>
  <c r="G172" i="1"/>
  <c r="F169" i="1"/>
  <c r="F168" i="1"/>
  <c r="F167" i="1"/>
  <c r="G166" i="1"/>
  <c r="F186" i="1" l="1"/>
  <c r="F187" i="1"/>
  <c r="G188" i="1"/>
  <c r="F188" i="1" s="1"/>
  <c r="F189" i="1"/>
  <c r="F190" i="1"/>
  <c r="F29" i="1" l="1"/>
  <c r="H166" i="1" l="1"/>
  <c r="I166" i="1"/>
  <c r="F166" i="1" l="1"/>
  <c r="H161" i="1"/>
  <c r="I161" i="1"/>
  <c r="G161" i="1"/>
  <c r="G152" i="1"/>
  <c r="G105" i="1" l="1"/>
  <c r="F135" i="1"/>
  <c r="F51" i="1" l="1"/>
  <c r="F50" i="1"/>
  <c r="G34" i="1"/>
  <c r="G8" i="1"/>
  <c r="H24" i="1"/>
  <c r="I24" i="1"/>
  <c r="F16" i="1" l="1"/>
  <c r="F30" i="1" l="1"/>
  <c r="G145" i="1" l="1"/>
  <c r="H172" i="1" l="1"/>
  <c r="I172" i="1"/>
  <c r="H93" i="1"/>
  <c r="I93" i="1"/>
  <c r="G93" i="1"/>
  <c r="H40" i="1"/>
  <c r="I40" i="1"/>
  <c r="F74" i="1" l="1"/>
  <c r="I80" i="1"/>
  <c r="G165" i="1" l="1"/>
  <c r="I88" i="1" l="1"/>
  <c r="H88" i="1"/>
  <c r="G88" i="1"/>
  <c r="F88" i="1"/>
  <c r="G78" i="1"/>
  <c r="H81" i="1"/>
  <c r="H59" i="1" s="1"/>
  <c r="H80" i="1"/>
  <c r="G59" i="1" l="1"/>
  <c r="G183" i="1" s="1"/>
  <c r="F81" i="1"/>
  <c r="F79" i="1"/>
  <c r="F87" i="1"/>
  <c r="F41" i="1" l="1"/>
  <c r="F42" i="1"/>
  <c r="F43" i="1"/>
  <c r="F44" i="1"/>
  <c r="F45" i="1"/>
  <c r="F46" i="1"/>
  <c r="F47" i="1"/>
  <c r="F48" i="1"/>
  <c r="F49" i="1"/>
  <c r="F40" i="1" l="1"/>
  <c r="F94" i="1"/>
  <c r="F95" i="1"/>
  <c r="F162" i="1" l="1"/>
  <c r="F163" i="1"/>
  <c r="H149" i="1"/>
  <c r="I149" i="1"/>
  <c r="G149" i="1"/>
  <c r="G185" i="1" s="1"/>
  <c r="F185" i="1" s="1"/>
  <c r="F155" i="1"/>
  <c r="F156" i="1"/>
  <c r="F153" i="1"/>
  <c r="F154" i="1"/>
  <c r="F152" i="1"/>
  <c r="F161" i="1" l="1"/>
  <c r="F150" i="1"/>
  <c r="F159" i="1"/>
  <c r="F147" i="1" l="1"/>
  <c r="F146" i="1"/>
  <c r="F145" i="1"/>
  <c r="F144" i="1"/>
  <c r="G139" i="1"/>
  <c r="G128" i="1" s="1"/>
  <c r="F141" i="1"/>
  <c r="F140" i="1"/>
  <c r="I139" i="1"/>
  <c r="I128" i="1" s="1"/>
  <c r="H139" i="1"/>
  <c r="H128" i="1" s="1"/>
  <c r="F137" i="1"/>
  <c r="F134" i="1"/>
  <c r="F133" i="1"/>
  <c r="F132" i="1"/>
  <c r="G184" i="1" l="1"/>
  <c r="F184" i="1" s="1"/>
  <c r="G182" i="1"/>
  <c r="F139" i="1"/>
  <c r="F129" i="1"/>
  <c r="F125" i="1" l="1"/>
  <c r="F122" i="1" s="1"/>
  <c r="F119" i="1"/>
  <c r="F114" i="1"/>
  <c r="F112" i="1"/>
  <c r="F110" i="1"/>
  <c r="F108" i="1"/>
  <c r="F106" i="1"/>
  <c r="F99" i="1" l="1"/>
  <c r="F101" i="1"/>
  <c r="F97" i="1"/>
  <c r="F103" i="1" l="1"/>
  <c r="F91" i="1"/>
  <c r="F89" i="1"/>
  <c r="F83" i="1"/>
  <c r="F85" i="1"/>
  <c r="F78" i="1" l="1"/>
  <c r="F57" i="1"/>
  <c r="I34" i="1"/>
  <c r="H34" i="1"/>
  <c r="F32" i="1"/>
  <c r="F28" i="1"/>
  <c r="F27" i="1"/>
  <c r="F24" i="1"/>
  <c r="F15" i="1"/>
  <c r="I9" i="1"/>
  <c r="I8" i="1" s="1"/>
  <c r="H9" i="1"/>
  <c r="H8" i="1" s="1"/>
  <c r="F34" i="1" l="1"/>
  <c r="H105" i="1" l="1"/>
  <c r="I105" i="1"/>
  <c r="F8" i="1" l="1"/>
  <c r="F149" i="1" l="1"/>
  <c r="I165" i="1"/>
  <c r="H165" i="1"/>
  <c r="F165" i="1" l="1"/>
  <c r="I182" i="1" l="1"/>
  <c r="F183" i="1" s="1"/>
  <c r="H182" i="1"/>
  <c r="F182" i="1" l="1"/>
  <c r="F128" i="1"/>
  <c r="F93" i="1" l="1"/>
  <c r="F72" i="1"/>
  <c r="F68" i="1"/>
  <c r="F67" i="1"/>
  <c r="F62" i="1"/>
  <c r="F61" i="1"/>
  <c r="F60" i="1"/>
  <c r="F59" i="1" l="1"/>
  <c r="F63" i="1" l="1"/>
  <c r="F64" i="1"/>
  <c r="F65" i="1"/>
  <c r="F66" i="1"/>
  <c r="F69" i="1"/>
  <c r="F70" i="1"/>
  <c r="F105" i="1" l="1"/>
</calcChain>
</file>

<file path=xl/sharedStrings.xml><?xml version="1.0" encoding="utf-8"?>
<sst xmlns="http://schemas.openxmlformats.org/spreadsheetml/2006/main" count="903" uniqueCount="366">
  <si>
    <t>План</t>
  </si>
  <si>
    <t>№ п/п</t>
  </si>
  <si>
    <t>Ожидаемый результат  (краткое описание)</t>
  </si>
  <si>
    <t>всего</t>
  </si>
  <si>
    <t>местный бюджет</t>
  </si>
  <si>
    <t>областной   бюджет</t>
  </si>
  <si>
    <t>реализации государственной программы  Ростовской области</t>
  </si>
  <si>
    <t>-</t>
  </si>
  <si>
    <t>Создание условий для достижения целей государственной программы в целом и входящих в ее состав подпрограмм</t>
  </si>
  <si>
    <t>внебюджетные источники</t>
  </si>
  <si>
    <t>Срок реализации   (дата)</t>
  </si>
  <si>
    <t>х</t>
  </si>
  <si>
    <t>Создание условий для достижения целей государственной программы в целом и входящих в ее состав подпрограмм; повышение эффективности бюджетных расходов в сфере  закупок для обеспечения государственных  и муниципальных нужд</t>
  </si>
  <si>
    <t>Ответственный исполнитель, соисполнитель, участник (должность/ФИО)</t>
  </si>
  <si>
    <t xml:space="preserve">Объем расходов,  (тыс. рублей) </t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</si>
  <si>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возмещение части затрат на приобретение банковской гарантии или поручительства третьих лиц, страховых взносов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</si>
  <si>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возмещение части лизинговых платежей, в том числе первоначального взноса
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</si>
  <si>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4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стоимости присоединения к сетям: электрическим, газораспределительным, водопровода и канализации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</si>
  <si>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5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затрат на реализацию программ энергосбережения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</si>
  <si>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9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развитие групп дневного времяпрепровождения детей дошкольного возраста и иных подобных им видов деятельности по уходу и присмотру за детьми, на возмещение части затрат на оплату аренды или выкупа помещения, ремонт (реконструкцию) помещения, покупку оборудования, мебели, материалов, инвентаря, коммунальных услуг, услуг электроснабжения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</si>
  <si>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Субсидии индивидуальным предпринимателям, осуществляющим образовательную деятельность по образовательным программам дошкольного образования, присмотру и уходу за детьми на возмещение части затрат на: оплату аренды или выкупа по-мещения, ремонт (реконструкцию) помещения; покупку оборудования, мебели, материалов, инвентаря, коммунальных услуг, услуг электроснабжения; оснащение зданий, строений, сооружений, помещений и территорий, необходимых для осуществления деятельности; подготовку учебно-методической документации; закупку учебной, учебно-методической литерату-ры и иных библиотечно-информационных ресур-сов и средств обеспечения образовательного процесса; обучение и повышение квалификации работников</t>
    </r>
  </si>
  <si>
    <r>
      <rPr>
        <b/>
        <sz val="14"/>
        <color theme="1"/>
        <rFont val="Times New Roman"/>
        <family val="1"/>
        <charset val="204"/>
      </rPr>
      <t>Основное мероприятие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Проведение социологических опросов, исследований по вопросам развития малого и среднего предпринимательства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</si>
  <si>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10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создание групп дневного времяпрепровождения детей дошкольного возраста и иных подобных им видов деятельности по уходу и присмотру за детьми, на возмещение части затрат на оплату аренды или выкупа помещения, ремонт (реконструкцию) помещения, покупку оборудования, мебели, материалов, инвентаря, коммунальных услуг, услуг электроснабжения</t>
    </r>
  </si>
  <si>
    <r>
      <rPr>
        <b/>
        <sz val="14"/>
        <color theme="1"/>
        <rFont val="Times New Roman"/>
        <family val="1"/>
        <charset val="204"/>
      </rPr>
      <t>Основное мероприятие 2.2.</t>
    </r>
    <r>
      <rPr>
        <sz val="14"/>
        <color theme="1"/>
        <rFont val="Times New Roman"/>
        <family val="1"/>
        <charset val="204"/>
      </rPr>
      <t xml:space="preserve"> Субсидия на реализацию муниципальных программ, в сферу реализации которых входит развитие субъектов малого и среднего предпринимательства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</si>
  <si>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затрат, связанных с участием в зарубежных и российских выставочно-ярмарочных мероприятиях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</si>
  <si>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7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затрат, связанных с оплатой услуг по выполнению обязательных требований законодательства Российской Федерации и (или) законодательства страны-импортера</t>
    </r>
  </si>
  <si>
    <r>
      <rPr>
        <b/>
        <sz val="14"/>
        <rFont val="Times New Roman"/>
        <family val="1"/>
        <charset val="204"/>
      </rPr>
      <t>Основное  мероприятие 6.2.</t>
    </r>
    <r>
      <rPr>
        <sz val="14"/>
        <rFont val="Times New Roman"/>
        <family val="1"/>
        <charset val="204"/>
      </rPr>
      <t xml:space="preserve">
Повышение эффективности  осуществления закупок товаров, работ, услуг для обеспечения государственных и муниципальных нужд</t>
    </r>
  </si>
  <si>
    <r>
      <rPr>
        <b/>
        <sz val="14"/>
        <rFont val="Times New Roman"/>
        <family val="1"/>
        <charset val="204"/>
      </rPr>
      <t>Основное  мероприятие 6.3.</t>
    </r>
    <r>
      <rPr>
        <sz val="14"/>
        <rFont val="Times New Roman"/>
        <family val="1"/>
        <charset val="204"/>
      </rPr>
      <t xml:space="preserve">
Финансовое обеспечение государственного автономного учреждения</t>
    </r>
  </si>
  <si>
    <r>
      <rPr>
        <b/>
        <sz val="14"/>
        <rFont val="Times New Roman"/>
        <family val="1"/>
        <charset val="204"/>
      </rPr>
      <t>Основное  мероприятие 6.4.</t>
    </r>
    <r>
      <rPr>
        <sz val="14"/>
        <rFont val="Times New Roman"/>
        <family val="1"/>
        <charset val="204"/>
      </rPr>
      <t xml:space="preserve">
Финансовое обеспечение государственного казенного учреждения</t>
    </r>
  </si>
  <si>
    <r>
      <rPr>
        <b/>
        <sz val="14"/>
        <rFont val="Times New Roman"/>
        <family val="1"/>
        <charset val="204"/>
      </rPr>
      <t>Основное  мероприятие 6.5.</t>
    </r>
    <r>
      <rPr>
        <sz val="14"/>
        <rFont val="Times New Roman"/>
        <family val="1"/>
        <charset val="204"/>
      </rPr>
      <t xml:space="preserve">
Финансовое обеспечение аппарата управления министерства экономического развития Ростовской области</t>
    </r>
  </si>
  <si>
    <r>
      <rPr>
        <b/>
        <sz val="14"/>
        <rFont val="Times New Roman"/>
        <family val="1"/>
        <charset val="204"/>
      </rPr>
      <t>Основное  мероприятие 6.6.</t>
    </r>
    <r>
      <rPr>
        <sz val="14"/>
        <rFont val="Times New Roman"/>
        <family val="1"/>
        <charset val="204"/>
      </rPr>
      <t xml:space="preserve">
Финансовое обеспечение аппарата управления департамента инвестиций и предпринимательства Ростовской области</t>
    </r>
  </si>
  <si>
    <r>
      <rPr>
        <b/>
        <sz val="14"/>
        <rFont val="Times New Roman"/>
        <family val="1"/>
        <charset val="204"/>
      </rPr>
      <t>Основное  мероприятие 6.7.</t>
    </r>
    <r>
      <rPr>
        <sz val="14"/>
        <rFont val="Times New Roman"/>
        <family val="1"/>
        <charset val="204"/>
      </rPr>
      <t xml:space="preserve">
Финансовое обеспечение аппарата управления департамента потребительского рынка Ростовской области</t>
    </r>
  </si>
  <si>
    <t>Подпрограмма 2 «Развитие субъектов малого и среднего предпринимательства в Ростовской области»</t>
  </si>
  <si>
    <t>Подпрограмма 3 «Инновационное развитие Ростовской области»</t>
  </si>
  <si>
    <t>Подпрограмма 4 «Развитие международного, межрегионального сотрудничества и поддержка экспортной деятельности в Ростовской области»</t>
  </si>
  <si>
    <t>Подпрограмма 5                                                             «Защита прав потребителей в Ростовской области»</t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</si>
  <si>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8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стоимости подготовки и дополнительного профессионального образования работников, включая дистанционный формат</t>
    </r>
  </si>
  <si>
    <t>Подпрограмма 6 
«Обеспечение реализации государственной программы Ростовской области «Экономическое развитие и инновационная экономика»</t>
  </si>
  <si>
    <r>
      <rPr>
        <b/>
        <sz val="14"/>
        <color rgb="FF000000"/>
        <rFont val="Times New Roman"/>
        <family val="1"/>
        <charset val="204"/>
      </rPr>
      <t>Основное мероприятие  4.3</t>
    </r>
    <r>
      <rPr>
        <sz val="14"/>
        <color rgb="FF000000"/>
        <rFont val="Times New Roman"/>
        <family val="1"/>
        <charset val="204"/>
      </rPr>
      <t xml:space="preserve">
Обеспечение деятельности автономной некоммерческой организации "Центр координации поддержки экспортоориентированных субъектов малого и среднего предпринимательства Ростовской области"</t>
    </r>
  </si>
  <si>
    <r>
      <rPr>
        <b/>
        <sz val="14"/>
        <color rgb="FF000000"/>
        <rFont val="Times New Roman"/>
        <family val="1"/>
        <charset val="204"/>
      </rPr>
      <t>Основное мероприятие 4.4.</t>
    </r>
    <r>
      <rPr>
        <sz val="14"/>
        <color rgb="FF000000"/>
        <rFont val="Times New Roman"/>
        <family val="1"/>
        <charset val="204"/>
      </rPr>
      <t xml:space="preserve">
Развитие международного сотрудничества</t>
    </r>
  </si>
  <si>
    <r>
      <rPr>
        <b/>
        <sz val="14"/>
        <color rgb="FF000000"/>
        <rFont val="Times New Roman"/>
        <family val="1"/>
        <charset val="204"/>
      </rPr>
      <t>Основное мероприятие  4.5.</t>
    </r>
    <r>
      <rPr>
        <sz val="14"/>
        <color rgb="FF000000"/>
        <rFont val="Times New Roman"/>
        <family val="1"/>
        <charset val="204"/>
      </rPr>
      <t xml:space="preserve"> Уплата годового членского взноса в Ассоциацию экономического взаимодействия субъектов Российской Федерации Южного федерального округа «Юг» </t>
    </r>
  </si>
  <si>
    <r>
      <rPr>
        <b/>
        <sz val="14"/>
        <color rgb="FF000000"/>
        <rFont val="Times New Roman"/>
        <family val="1"/>
        <charset val="204"/>
      </rPr>
      <t>Основное мероприятие  4.5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Развитие межрегионального сотрудничества</t>
    </r>
  </si>
  <si>
    <r>
      <rPr>
        <b/>
        <sz val="14"/>
        <color rgb="FF000000"/>
        <rFont val="Times New Roman"/>
        <family val="1"/>
        <charset val="204"/>
      </rPr>
      <t>Основное  мероприятие 5.1.</t>
    </r>
    <r>
      <rPr>
        <sz val="14"/>
        <color rgb="FF000000"/>
        <rFont val="Times New Roman"/>
        <family val="1"/>
        <charset val="204"/>
      </rPr>
      <t xml:space="preserve">
Укрепление региональной системы защиты прав потребителей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</si>
  <si>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5.3. </t>
    </r>
    <r>
      <rPr>
        <sz val="14"/>
        <color rgb="FF000000"/>
        <rFont val="Times New Roman"/>
        <family val="1"/>
        <charset val="204"/>
      </rPr>
      <t xml:space="preserve">
Профилактика правонарушений в сфере защиты прав потребителей</t>
    </r>
  </si>
  <si>
    <r>
      <rPr>
        <b/>
        <sz val="14"/>
        <color rgb="FF000000"/>
        <rFont val="Times New Roman"/>
        <family val="1"/>
        <charset val="204"/>
      </rPr>
      <t>Подпрограмма 1 «Создание благоприятных условий для привлечения инвестиций в Ростовскую область»</t>
    </r>
  </si>
  <si>
    <r>
      <t>Основное мероприятие 3.1</t>
    </r>
    <r>
      <rPr>
        <b/>
        <vertAlign val="superscript"/>
        <sz val="14"/>
        <color rgb="FF000000"/>
        <rFont val="Times New Roman"/>
        <family val="1"/>
        <charset val="204"/>
      </rPr>
      <t>4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Предоставление премий по результатам проведения конкурса инновационных проектов молодых ученых, аспирантов и студентов</t>
    </r>
  </si>
  <si>
    <r>
      <rPr>
        <b/>
        <sz val="14"/>
        <color theme="1"/>
        <rFont val="Times New Roman"/>
        <family val="1"/>
        <charset val="204"/>
      </rPr>
      <t>Контрольное событие 2.1.</t>
    </r>
    <r>
      <rPr>
        <sz val="14"/>
        <color theme="1"/>
        <rFont val="Times New Roman"/>
        <family val="1"/>
        <charset val="204"/>
      </rPr>
      <t xml:space="preserve">  Предоставление прямой финансовой поддержки 158 субъектам малого и среднего предпринимательства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</si>
  <si>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5.3. </t>
    </r>
    <r>
      <rPr>
        <sz val="14"/>
        <color rgb="FF000000"/>
        <rFont val="Times New Roman"/>
        <family val="1"/>
        <charset val="204"/>
      </rPr>
      <t xml:space="preserve">
Создание благоприятных условий для реализации потребителями своих законных прав, а также обеспечение их соблюдения</t>
    </r>
  </si>
  <si>
    <r>
      <rPr>
        <b/>
        <sz val="14"/>
        <color theme="1"/>
        <rFont val="Times New Roman"/>
        <family val="1"/>
        <charset val="204"/>
      </rPr>
      <t>Основное 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Создание и обеспечение функционирования региональных информационных систем, а также обработка вызовов всех видов мультимедийных сообщений по вопросам развития предпринимательства</t>
    </r>
  </si>
  <si>
    <r>
      <t>Контрольное событие 2.5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Количество слушателей по программе «Бизнес-школа молодого пред-принимателя» - не менее 190 человек в год</t>
    </r>
  </si>
  <si>
    <r>
      <rPr>
        <b/>
        <sz val="14"/>
        <color rgb="FF000000"/>
        <rFont val="Times New Roman"/>
        <family val="1"/>
        <charset val="204"/>
      </rPr>
      <t>Основное мероприятие 1.1.</t>
    </r>
    <r>
      <rPr>
        <sz val="14"/>
        <color rgb="FF000000"/>
        <rFont val="Times New Roman"/>
        <family val="1"/>
        <charset val="204"/>
      </rPr>
      <t xml:space="preserve"> Создание благоприятной для инвестиций административной среды на территории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</si>
  <si>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1.2.         </t>
    </r>
    <r>
      <rPr>
        <sz val="14"/>
        <color rgb="FF000000"/>
        <rFont val="Times New Roman"/>
        <family val="1"/>
        <charset val="204"/>
      </rPr>
      <t xml:space="preserve">                       Создание инженерно-транспортной инфраструктуры для реализации инвестиционных проектов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</si>
  <si>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1.3. </t>
    </r>
    <r>
      <rPr>
        <sz val="14"/>
        <color rgb="FF000000"/>
        <rFont val="Times New Roman"/>
        <family val="1"/>
        <charset val="204"/>
      </rPr>
      <t>Формирование экономических и организационных механизмов привлечения инвестиций</t>
    </r>
  </si>
  <si>
    <r>
      <rPr>
        <b/>
        <sz val="14"/>
        <color rgb="FF000000"/>
        <rFont val="Times New Roman"/>
        <family val="1"/>
        <charset val="204"/>
      </rPr>
      <t xml:space="preserve">Мероприятие 1.3.1. </t>
    </r>
    <r>
      <rPr>
        <sz val="14"/>
        <color rgb="FF000000"/>
        <rFont val="Times New Roman"/>
        <family val="1"/>
        <charset val="204"/>
      </rPr>
      <t>Предоставление льгот по налогам на прибыль и имущество организаций</t>
    </r>
  </si>
  <si>
    <r>
      <rPr>
        <b/>
        <sz val="14"/>
        <color rgb="FF000000"/>
        <rFont val="Times New Roman"/>
        <family val="1"/>
        <charset val="204"/>
      </rPr>
      <t>Мероприятие 1.3.2.</t>
    </r>
    <r>
      <rPr>
        <sz val="14"/>
        <color rgb="FF000000"/>
        <rFont val="Times New Roman"/>
        <family val="1"/>
        <charset val="204"/>
      </rPr>
      <t xml:space="preserve"> Ежегодное формирование перечня инвесторов на получение гарантий Правительства Ростовской области</t>
    </r>
  </si>
  <si>
    <r>
      <rPr>
        <b/>
        <sz val="14"/>
        <color rgb="FF000000"/>
        <rFont val="Times New Roman"/>
        <family val="1"/>
        <charset val="204"/>
      </rPr>
      <t>Основное мероприятие 1.3¹</t>
    </r>
    <r>
      <rPr>
        <sz val="14"/>
        <color rgb="FF000000"/>
        <rFont val="Times New Roman"/>
        <family val="1"/>
        <charset val="204"/>
      </rPr>
      <t xml:space="preserve"> Субсидии организациям, реализующим инвестиционные проекты по приоритетным направлениям, на возмещение части затрат на уплату процентов по кредитам, полученным в кредитных организациях, имеющих лицензию Центрального банка Российской Федерации, и государственной корпорации "Банк развития и внешнеэкономической деятельности (Внешэкономбанк)", на новое строительство, реконструкцию, техническое перевооружение действующих предприятий, а также на рефинансирование ранее полученных кредитов на реализацию инвестиционных проектов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</si>
  <si>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1.4.        </t>
    </r>
    <r>
      <rPr>
        <sz val="14"/>
        <color rgb="FF000000"/>
        <rFont val="Times New Roman"/>
        <family val="1"/>
        <charset val="204"/>
      </rPr>
      <t xml:space="preserve">                              Развитие инвестиционной деятельности муниципальных образований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</si>
  <si>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1.4.1. </t>
    </r>
    <r>
      <rPr>
        <sz val="14"/>
        <color rgb="FF000000"/>
        <rFont val="Times New Roman"/>
        <family val="1"/>
        <charset val="204"/>
      </rPr>
      <t>Мониторинг реализации муниципальных программ создания благоприятных условий для привлечений инвестиций</t>
    </r>
  </si>
  <si>
    <r>
      <rPr>
        <b/>
        <sz val="14"/>
        <color rgb="FF000000"/>
        <rFont val="Times New Roman"/>
        <family val="1"/>
        <charset val="204"/>
      </rPr>
      <t xml:space="preserve">Мероприятие 1.4.3. </t>
    </r>
    <r>
      <rPr>
        <sz val="14"/>
        <color rgb="FF000000"/>
        <rFont val="Times New Roman"/>
        <family val="1"/>
        <charset val="204"/>
      </rPr>
      <t>Формирование и ведение базы данных по инвестиционным площадкам и реестра инвестиционных проектов муниципальных образований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</si>
  <si>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1.5¹. </t>
    </r>
    <r>
      <rPr>
        <sz val="14"/>
        <color rgb="FF000000"/>
        <rFont val="Times New Roman"/>
        <family val="1"/>
        <charset val="204"/>
      </rPr>
      <t>Организация и проведение выставочно-ярмарочных мероприятий, конгрессов, форумов, конференций, фестивалей, организация коллективных экспозиций (стендов) Ростовской области, ежегодно включаемых в Перечень приоритетных выставочно-ярмарочных мероприятий, проводимых при поддержке и участии органов исполнительной власти Ростовской области</t>
    </r>
  </si>
  <si>
    <r>
      <rPr>
        <b/>
        <sz val="14"/>
        <color theme="1"/>
        <rFont val="Times New Roman"/>
        <family val="1"/>
        <charset val="204"/>
      </rPr>
      <t>Контрольное событие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Проведение исследований во всех муниципальных образованиях области с подготовкой аналитических материалов</t>
    </r>
  </si>
  <si>
    <r>
      <rPr>
        <b/>
        <sz val="14"/>
        <color theme="1"/>
        <rFont val="Times New Roman"/>
        <family val="1"/>
        <charset val="204"/>
      </rPr>
      <t>Основное мероприятие 2.6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Мероприятия в сфере средств массовой информации и коммуникаций</t>
    </r>
  </si>
  <si>
    <r>
      <rPr>
        <b/>
        <sz val="14"/>
        <color theme="1"/>
        <rFont val="Times New Roman"/>
        <family val="1"/>
        <charset val="204"/>
      </rPr>
      <t>Основное мероприятие 2.7.</t>
    </r>
    <r>
      <rPr>
        <sz val="14"/>
        <color theme="1"/>
        <rFont val="Times New Roman"/>
        <family val="1"/>
        <charset val="204"/>
      </rPr>
      <t xml:space="preserve"> Предоставление премий субъектам малого и среднего предпринимательства по итогам конкурсов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</si>
  <si>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2.8. </t>
    </r>
    <r>
      <rPr>
        <sz val="14"/>
        <color theme="1"/>
        <rFont val="Times New Roman"/>
        <family val="1"/>
        <charset val="204"/>
      </rPr>
      <t>Проведение мероприятий, направленных на вовлечение молодежи в предпринимательскую деятельность</t>
    </r>
  </si>
  <si>
    <r>
      <rPr>
        <b/>
        <sz val="14"/>
        <color rgb="FF000000"/>
        <rFont val="Times New Roman"/>
        <family val="1"/>
        <charset val="204"/>
      </rPr>
      <t>Основное мероприятие 3.2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Субсидии субъектам инновационной деятельности малого и среднего предпринимательства на возмещение части капитальных и (или) текущих затрат, связанных с производством инновационной продукции (товаров, работ, услуг)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</si>
  <si>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3.2¹ </t>
    </r>
    <r>
      <rPr>
        <sz val="14"/>
        <color rgb="FF000000"/>
        <rFont val="Times New Roman"/>
        <family val="1"/>
        <charset val="204"/>
      </rPr>
      <t>Предоставление прямой финансовой поддержки субъектам инновационной деятельности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</si>
  <si>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3.5. </t>
    </r>
    <r>
      <rPr>
        <sz val="14"/>
        <color rgb="FF000000"/>
        <rFont val="Times New Roman"/>
        <family val="1"/>
        <charset val="204"/>
      </rPr>
      <t>Мероприятия в сфере средств массовой информации и коммуникаций</t>
    </r>
  </si>
  <si>
    <r>
      <rPr>
        <b/>
        <sz val="14"/>
        <color rgb="FF000000"/>
        <rFont val="Times New Roman"/>
        <family val="1"/>
        <charset val="204"/>
      </rPr>
      <t>Основное мероприятие 3.5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Информационно-консультационное обеспечение   инновационной деятельности 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</si>
  <si>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3.6. </t>
    </r>
    <r>
      <rPr>
        <sz val="14"/>
        <color rgb="FF000000"/>
        <rFont val="Times New Roman"/>
        <family val="1"/>
        <charset val="204"/>
      </rPr>
      <t>Позиционирование Ростовской области как инновационно-активного региона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</si>
  <si>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4.1. </t>
    </r>
    <r>
      <rPr>
        <sz val="14"/>
        <color rgb="FF000000"/>
        <rFont val="Times New Roman"/>
        <family val="1"/>
        <charset val="204"/>
      </rPr>
      <t>Меры организационного и информационно-консультационного обеспечения действующих и потенциальных организаций-экспортеров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</si>
  <si>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4.4.2. </t>
    </r>
    <r>
      <rPr>
        <sz val="14"/>
        <color rgb="FF000000"/>
        <rFont val="Times New Roman"/>
        <family val="1"/>
        <charset val="204"/>
      </rPr>
      <t>Оказание услуг VIP зала ОАО «Аэропорт Ростов-на-Дону» при приеме иностранных делегаций</t>
    </r>
  </si>
  <si>
    <r>
      <rPr>
        <b/>
        <sz val="14"/>
        <color rgb="FF000000"/>
        <rFont val="Times New Roman"/>
        <family val="1"/>
        <charset val="204"/>
      </rPr>
      <t>Мероприятие 4.4.3.</t>
    </r>
    <r>
      <rPr>
        <sz val="14"/>
        <color rgb="FF000000"/>
        <rFont val="Times New Roman"/>
        <family val="1"/>
        <charset val="204"/>
      </rPr>
      <t xml:space="preserve"> Оказание услуг, связанных с обеспечением визитов делегаций иностранных государств </t>
    </r>
  </si>
  <si>
    <r>
      <rPr>
        <b/>
        <sz val="14"/>
        <color rgb="FF000000"/>
        <rFont val="Times New Roman"/>
        <family val="1"/>
        <charset val="204"/>
      </rPr>
      <t>Мероприятие 4.5.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>2.</t>
    </r>
    <r>
      <rPr>
        <sz val="14"/>
        <color rgb="FF000000"/>
        <rFont val="Times New Roman"/>
        <family val="1"/>
        <charset val="204"/>
      </rPr>
      <t xml:space="preserve"> Ведение, доработка, пополнение базы данных «Товарообмен Ростовской области с субъектами Российской Федерации»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</si>
  <si>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4.3.  </t>
    </r>
    <r>
      <rPr>
        <sz val="14"/>
        <color rgb="FF000000"/>
        <rFont val="Times New Roman"/>
        <family val="1"/>
        <charset val="204"/>
      </rPr>
      <t xml:space="preserve">
Проведение автономной некоммерческой организацией "Центр координации поддержки экспортоориентированных субъектов малого и среднего предпринимательства Ростовской области" семинаров, тренингов с участием субъектов малого и среднего предпринимательства Ростовской области</t>
    </r>
  </si>
  <si>
    <t>Использование в работе органами исполнительной власти Ростовской области информационно-статистических материалов для выработки управленческих решений и повышения качества прогноза социально-экономического развития Ростовской области</t>
  </si>
  <si>
    <r>
      <rPr>
        <b/>
        <sz val="14"/>
        <rFont val="Times New Roman"/>
        <family val="1"/>
        <charset val="204"/>
      </rPr>
      <t xml:space="preserve">Контрольное событие 6.1.1. </t>
    </r>
    <r>
      <rPr>
        <sz val="14"/>
        <rFont val="Times New Roman"/>
        <family val="1"/>
        <charset val="204"/>
      </rPr>
      <t xml:space="preserve">
Обеспечение органов исполнительной власти информационно-статистическими материалами о социально-экономическом положении муниципальных районов, городских округов и Ростовской области в целом.</t>
    </r>
  </si>
  <si>
    <r>
      <rPr>
        <b/>
        <sz val="14"/>
        <rFont val="Times New Roman"/>
        <family val="1"/>
        <charset val="204"/>
      </rPr>
      <t xml:space="preserve">Контрольное событие 6.1.2.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Направление в Правительства Российской Федерации и Ростовской области, а также в областные министерства и ведомства  буклетов «Доклад Губернатора Ростовской области о фактически достигнутых значениях показателей для оценки эффективности деятельности органов исполнительной власти Ростовской области и их планируемых значениях на 3-летний период»</t>
    </r>
  </si>
  <si>
    <r>
      <rPr>
        <b/>
        <sz val="14"/>
        <rFont val="Times New Roman"/>
        <family val="1"/>
        <charset val="204"/>
      </rPr>
      <t xml:space="preserve">Мероприятие 6.2.1. </t>
    </r>
    <r>
      <rPr>
        <sz val="14"/>
        <rFont val="Times New Roman"/>
        <family val="1"/>
        <charset val="204"/>
      </rPr>
      <t>Оказание услуг по обслуживанию (сопровождению) региональной информационной системы Ростовской области в сфере закупок товаров, работ, услуг для обеспечения государственных и муниципальных нужд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</si>
  <si>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5.2.  </t>
    </r>
    <r>
      <rPr>
        <sz val="14"/>
        <color rgb="FF000000"/>
        <rFont val="Times New Roman"/>
        <family val="1"/>
        <charset val="204"/>
      </rPr>
      <t xml:space="preserve"> Информационное обеспечение потребителей. Просвещение и популяризация вопросов защиты прав потребителей</t>
    </r>
  </si>
  <si>
    <r>
      <rPr>
        <b/>
        <sz val="14"/>
        <color rgb="FF000000"/>
        <rFont val="Times New Roman"/>
        <family val="1"/>
        <charset val="204"/>
      </rPr>
      <t>Мероприятие 5.2.1.</t>
    </r>
    <r>
      <rPr>
        <sz val="14"/>
        <color rgb="FF000000"/>
        <rFont val="Times New Roman"/>
        <family val="1"/>
        <charset val="204"/>
      </rPr>
      <t xml:space="preserve"> Издание информационно-справочных материалов</t>
    </r>
  </si>
  <si>
    <r>
      <rPr>
        <b/>
        <sz val="14"/>
        <color rgb="FF000000"/>
        <rFont val="Times New Roman"/>
        <family val="1"/>
        <charset val="204"/>
      </rPr>
      <t>Мероприятие 5.4.1.</t>
    </r>
    <r>
      <rPr>
        <sz val="14"/>
        <color rgb="FF000000"/>
        <rFont val="Times New Roman"/>
        <family val="1"/>
        <charset val="204"/>
      </rPr>
      <t xml:space="preserve"> Проведение независимых экспертиз качества безопасности товаров (работ, услуг), а также соответствия потребительских свойств товаров (работ, услуг) заявленной продавцами (изготовителями, исполнителями) информации о них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</si>
  <si>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 5.4.                           </t>
    </r>
    <r>
      <rPr>
        <sz val="14"/>
        <color rgb="FF000000"/>
        <rFont val="Times New Roman"/>
        <family val="1"/>
        <charset val="204"/>
      </rPr>
      <t xml:space="preserve">                     Обеспечение защиты населения Ростовской области от недоброкачественных товаров (работ, услуг), в том числе посредством проведения сравнительных исследований и независимых потребительских экспертиз</t>
    </r>
  </si>
  <si>
    <r>
      <rPr>
        <b/>
        <sz val="14"/>
        <color theme="1"/>
        <rFont val="Times New Roman"/>
        <family val="1"/>
        <charset val="204"/>
      </rPr>
      <t>Основное мероприятие 2.3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Содействие развитию и расширению сферы деятельности Ростовского бизнес-инкубатора</t>
    </r>
  </si>
  <si>
    <r>
      <t>Основное мероприятие 2.5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Проведение углубленного модульного обучения по программе «Бизнес-школа молодого предпринимателя»</t>
    </r>
  </si>
  <si>
    <r>
      <rPr>
        <b/>
        <sz val="14"/>
        <color theme="1"/>
        <rFont val="Times New Roman"/>
        <family val="1"/>
        <charset val="204"/>
      </rPr>
      <t>Основное мероприятие 2.5.</t>
    </r>
    <r>
      <rPr>
        <sz val="14"/>
        <color theme="1"/>
        <rFont val="Times New Roman"/>
        <family val="1"/>
        <charset val="204"/>
      </rPr>
      <t xml:space="preserve"> Организация дополнительного профессионального образования руководителей и специалистов субъектов малого и среднего предпринимательства и организаций, образующих инфраструктуру поддержки субъектов малого и среднего предпринимательства, в рамках Губернаторской программы подготовки управленческих кадров, в том числе в дистанционном формате</t>
    </r>
  </si>
  <si>
    <r>
      <rPr>
        <b/>
        <sz val="14"/>
        <color theme="1"/>
        <rFont val="Times New Roman"/>
        <family val="1"/>
        <charset val="204"/>
      </rPr>
      <t>Мероприятие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2 </t>
    </r>
    <r>
      <rPr>
        <sz val="14"/>
        <color theme="1"/>
        <rFont val="Times New Roman"/>
        <family val="1"/>
        <charset val="204"/>
      </rPr>
      <t>Проведение социологических опросов по вопросам развития субъектов малого и среднего предпринимательства</t>
    </r>
  </si>
  <si>
    <t xml:space="preserve">Заместитель министра экономического развития Ростовской области                          Жадан Л.А.
</t>
  </si>
  <si>
    <r>
      <rPr>
        <b/>
        <sz val="14"/>
        <color rgb="FF000000"/>
        <rFont val="Times New Roman"/>
        <family val="1"/>
        <charset val="204"/>
      </rPr>
      <t>Контрольное событие 5.1.</t>
    </r>
    <r>
      <rPr>
        <sz val="14"/>
        <color rgb="FF000000"/>
        <rFont val="Times New Roman"/>
        <family val="1"/>
        <charset val="204"/>
      </rPr>
      <t xml:space="preserve">
Обеспечение предоставления бесплатной консультационной помощи потребителям, в том числе при составлении претензий и исковых заявлений</t>
    </r>
  </si>
  <si>
    <r>
      <rPr>
        <b/>
        <sz val="14"/>
        <color rgb="FF000000"/>
        <rFont val="Times New Roman"/>
        <family val="1"/>
        <charset val="204"/>
      </rPr>
      <t>Мероприятие 5.4.2.</t>
    </r>
    <r>
      <rPr>
        <sz val="14"/>
        <color rgb="FF000000"/>
        <rFont val="Times New Roman"/>
        <family val="1"/>
        <charset val="204"/>
      </rPr>
      <t xml:space="preserve"> Проведение сравнительных исследований качества товаров (работ, услуг),  реализуемых на  потребительском  рынке Ростовской  области</t>
    </r>
  </si>
  <si>
    <r>
      <rPr>
        <b/>
        <sz val="14"/>
        <color theme="1"/>
        <rFont val="Times New Roman"/>
        <family val="1"/>
        <charset val="204"/>
      </rPr>
      <t>Контрольное событие 2.2.</t>
    </r>
    <r>
      <rPr>
        <sz val="14"/>
        <color theme="1"/>
        <rFont val="Times New Roman"/>
        <family val="1"/>
        <charset val="204"/>
      </rPr>
      <t xml:space="preserve"> Предоставление субсидий муниципальным образованиям Ростовской области на мероприятия муниципальных программ содействия предпринимательству</t>
    </r>
  </si>
  <si>
    <t>Номер и наименование</t>
  </si>
  <si>
    <r>
      <rPr>
        <b/>
        <sz val="14"/>
        <rFont val="Times New Roman"/>
        <family val="1"/>
        <charset val="204"/>
      </rPr>
      <t xml:space="preserve">Мероприятие 6.1.3. </t>
    </r>
    <r>
      <rPr>
        <sz val="14"/>
        <rFont val="Times New Roman"/>
        <family val="1"/>
        <charset val="204"/>
      </rPr>
      <t>Изготовление буклетов «Доклад Губернатора Ростовской области о фактически достигнутых значениях показателей для оценки эффективности деятельности органов исполнительной власти Ростовской области и их планируемых значениях на 3-летний период»</t>
    </r>
  </si>
  <si>
    <r>
      <rPr>
        <b/>
        <sz val="14"/>
        <color rgb="FF000000"/>
        <rFont val="Times New Roman"/>
        <family val="1"/>
        <charset val="204"/>
      </rPr>
      <t>Основное мероприятие 3.4.</t>
    </r>
    <r>
      <rPr>
        <sz val="14"/>
        <color rgb="FF000000"/>
        <rFont val="Times New Roman"/>
        <family val="1"/>
        <charset val="204"/>
      </rPr>
      <t xml:space="preserve">Имущественный взнос некоммерческому партнерству «Единый региональный центр инновационного развития Ростовской области» в целях содействия развитию инновационной деятельности в Ростовской области, 
в том числе на создание и (или) обеспечение деятельности центра кластерного развития, центра инжиниринга, регионального интегрированного центра для субъектов малого и среднего предпринимательства
</t>
    </r>
  </si>
  <si>
    <t>Министр строительства, архитектуры и территориального развития Ростовской области
Безуглов Н.В.</t>
  </si>
  <si>
    <r>
      <rPr>
        <b/>
        <sz val="14"/>
        <color theme="1"/>
        <rFont val="Times New Roman"/>
        <family val="1"/>
        <charset val="204"/>
      </rPr>
      <t>Основное мероприятие 2.4</t>
    </r>
    <r>
      <rPr>
        <b/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 Разработка и (или) издание методических, информационных и презентационных материалов по вопросам развития малого и среднего предпринимательства </t>
    </r>
  </si>
  <si>
    <r>
      <rPr>
        <b/>
        <sz val="14"/>
        <color theme="1"/>
        <rFont val="Times New Roman"/>
        <family val="1"/>
        <charset val="204"/>
      </rPr>
      <t>Основное мероприятие 2.6</t>
    </r>
    <r>
      <rPr>
        <b/>
        <vertAlign val="superscript"/>
        <sz val="14"/>
        <color theme="1"/>
        <rFont val="Times New Roman"/>
        <family val="1"/>
        <charset val="204"/>
      </rPr>
      <t>3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Организация и проведение выставочно-ярмарочных мероприятий, конгрессов, форумов, конференций, фестивалей, организация коллективных экспозиций (стендов) Ростовской области, ежегодно включаемых в Перечень приоритетных выставочно-ярмарочных мероприятий, проводимых при поддержке и участии органов исполнительной власти Ростовской области </t>
    </r>
  </si>
  <si>
    <r>
      <rPr>
        <b/>
        <sz val="14"/>
        <color rgb="FF000000"/>
        <rFont val="Times New Roman"/>
        <family val="1"/>
        <charset val="204"/>
      </rPr>
      <t xml:space="preserve">Мероприятие 1.2.1. </t>
    </r>
    <r>
      <rPr>
        <sz val="14"/>
        <color rgb="FF000000"/>
        <rFont val="Times New Roman"/>
        <family val="1"/>
        <charset val="204"/>
      </rPr>
      <t>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</t>
    </r>
  </si>
  <si>
    <r>
      <rPr>
        <b/>
        <sz val="14"/>
        <color rgb="FF000000"/>
        <rFont val="Times New Roman"/>
        <family val="1"/>
        <charset val="204"/>
      </rPr>
      <t xml:space="preserve">Мероприятие 1.3.3. </t>
    </r>
    <r>
      <rPr>
        <sz val="14"/>
        <color rgb="FF000000"/>
        <rFont val="Times New Roman"/>
        <family val="1"/>
        <charset val="204"/>
      </rPr>
      <t>Сопровождение и модификация портала об инвестиционной деятельности Ростовской области</t>
    </r>
  </si>
  <si>
    <r>
      <rPr>
        <b/>
        <sz val="14"/>
        <color theme="1"/>
        <rFont val="Times New Roman"/>
        <family val="1"/>
        <charset val="204"/>
      </rPr>
      <t>Основное мероприятие 2.4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</t>
    </r>
  </si>
  <si>
    <r>
      <rPr>
        <b/>
        <sz val="14"/>
        <color theme="1"/>
        <rFont val="Times New Roman"/>
        <family val="1"/>
        <charset val="204"/>
      </rPr>
      <t>Мероприятие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Проведение исследований по вопросам развития малого и среднего предпринимательства</t>
    </r>
  </si>
  <si>
    <r>
      <rPr>
        <b/>
        <sz val="14"/>
        <color rgb="FF000000"/>
        <rFont val="Times New Roman"/>
        <family val="1"/>
        <charset val="204"/>
      </rPr>
      <t xml:space="preserve">Мероприятие 5.2.2. </t>
    </r>
    <r>
      <rPr>
        <sz val="14"/>
        <color rgb="FF000000"/>
        <rFont val="Times New Roman"/>
        <family val="1"/>
        <charset val="204"/>
      </rPr>
      <t>Обеспечение функционирования информационного ресурса по  защите   прав потребителей в Ростовской 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</si>
  <si>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5.2.3. </t>
    </r>
    <r>
      <rPr>
        <sz val="14"/>
        <color rgb="FF000000"/>
        <rFont val="Times New Roman"/>
        <family val="1"/>
        <charset val="204"/>
      </rPr>
      <t>Организация оказания консультационных, юридических услуг гражданам, связанным с вопросами защиты прав  потребителей, поступивших по телефону и электронной почте</t>
    </r>
  </si>
  <si>
    <r>
      <rPr>
        <b/>
        <sz val="14"/>
        <color rgb="FF000000"/>
        <rFont val="Times New Roman"/>
        <family val="1"/>
        <charset val="204"/>
      </rPr>
      <t>Мероприятие 5.2.4.</t>
    </r>
    <r>
      <rPr>
        <sz val="14"/>
        <color rgb="FF000000"/>
        <rFont val="Times New Roman"/>
        <family val="1"/>
        <charset val="204"/>
      </rPr>
      <t xml:space="preserve"> Организация и проведение конференции по вопросам защиты прав потребителей</t>
    </r>
  </si>
  <si>
    <r>
      <rPr>
        <b/>
        <sz val="14"/>
        <rFont val="Times New Roman"/>
        <family val="1"/>
        <charset val="204"/>
      </rPr>
      <t xml:space="preserve">Мероприятие 6.1.1. </t>
    </r>
    <r>
      <rPr>
        <sz val="14"/>
        <rFont val="Times New Roman"/>
        <family val="1"/>
        <charset val="204"/>
      </rPr>
      <t>Оказание услуг по формированию дополнительных региональных информационных ресурсов в экономике и социальной сфере Ростовской области, включая сегментирование по городским округам и муниципальным районам, и экспериментальных расчетов по структурированию интегрированных информационных ресурсов под полномочия органов исполнительной власти Ростовской области</t>
    </r>
  </si>
  <si>
    <r>
      <rPr>
        <b/>
        <sz val="14"/>
        <rFont val="Times New Roman"/>
        <family val="1"/>
        <charset val="204"/>
      </rPr>
      <t>Мероприятие 6.1.2.</t>
    </r>
    <r>
      <rPr>
        <sz val="14"/>
        <rFont val="Times New Roman"/>
        <family val="1"/>
        <charset val="204"/>
      </rPr>
      <t xml:space="preserve"> Сбор дополнительных региональных сведений от хозяйствующих субъектов на территории Ростовской области по формам регионального статистического наблюдения, подготовке и изданию информационно-статистических материалов о социально-экономическом положении Ростовской области в целом, а также муниципальных районов, городских округов</t>
    </r>
  </si>
  <si>
    <t xml:space="preserve">Позиционирование Ростовской области как инновационно активного региона; представление регионального инновационного потенциала в России и за рубежом; продвижение инновационных проектов и разработок на внутренний и внешний рынки; привлечение инвестиций в реализацию региональных инновационных проектов; установление деловых контактов с российскими и зарубежными инвесторами и финансовыми институтами
</t>
  </si>
  <si>
    <t xml:space="preserve">Функционирование сбалансированной системы объектов инновационной инфраструктуры для обеспечения устойчивого экономического развития Ростовской области; эффективное взаимодействие всех участников инновационных процессов, в том числе субъектов инновационной деятельности, резидентов инновационных отраслевых и территориальных кластеров, высших учебных заведений, научных учреждений, некоммерческих и общественных организаций, инвесторов, иннова-торов, изобретателей; увеличение количества инновационно активных организаций, объема отгруженной инновационной продукции в валовом региональном продукте
                                     </t>
  </si>
  <si>
    <t xml:space="preserve">Выявление наиболее острых проблем, связанных с ведением бизнеса  в Ростовской области, анализа ситуации, выработки  и принятии  управленческих решений </t>
  </si>
  <si>
    <t>Определение проблем в сфере малого и среднего предпринимательства в разрезе муниципальных образований Ростовской области.</t>
  </si>
  <si>
    <t>Рассмотрение на заседаниях Совета по инвестициям при Губернаторе Ростовской области вопросов о реализации инвестиционных проектов на территории Ростовской области, о корректировке перечня "100 Губернаторских инвестиционных проектов"</t>
  </si>
  <si>
    <t>Мониторинг реализации инвестиционных проектов, включенных в перечень "100 Губернаторских инвестиционных проектов"</t>
  </si>
  <si>
    <t>Заключение соглашений, меморандумов, договоров о сотрудничестве, протоколов о намерениях сотрудничества с потенциальными инвесторами</t>
  </si>
  <si>
    <t>Внесение изменений в региональное законодательство, регламентирующее применение государственно-частного партнерства</t>
  </si>
  <si>
    <t>Учет перспективных потребностей инвесторов в инженерной и транспортной инфраструктуре в инвестиционных программах ресурсоснабжающих организаций</t>
  </si>
  <si>
    <t>Стимулирование инвестиционной активности организаций, осуществляющих деятельность на территории Ростовской области, посредством оказания государственной поддержки организациям-инвесторам</t>
  </si>
  <si>
    <t>Обеспечение функционирования региональной информационной системы «Программный комплекс для сбора и анализа оперативной информации департаментом инвестиций и предпринимательства Ростовской области с модулями интеграции с региональными информационными системами Ростовской области»</t>
  </si>
  <si>
    <t>Анализ инвестиционной активности муниципальных образований Ростовской области</t>
  </si>
  <si>
    <t>Формирование на основании информации от муниципальных образований Ростовской области Реестра инвестиционных проектов Ростовской области, базы данных по инвестиционным площадкам</t>
  </si>
  <si>
    <t>Обеспечение участия Ростовской области в выставочно-ярмарочных мероприятиях, форумах; организация коллективных экспозиций/стендов Ростовской области в рамках выставочно-ярмарочных мероприятий, форумов, конференций, презентаций, фестивалей, направленных на повышение конкурентоспособности и инвестиционной привлекательности Ростовской области</t>
  </si>
  <si>
    <t xml:space="preserve"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 
</t>
  </si>
  <si>
    <t xml:space="preserve">Повышение информированности субъектов малого и среднего предпринимательства, организаций, образующих инфраструктуру поддержки субъектов малого и среднего предпринимательства, и специалистов органов местного самоуправления, курирующих вопросы развития предпринимательства; оказание методической помощи субъектам малого и среднего предпринимательства; создание эффективного механизма оперативного информирования субъектов малого и среднего предпринимательства, органов местного самоуправления и всех желающих создать собственное дело
</t>
  </si>
  <si>
    <t xml:space="preserve">Пропаганда и популяризация предпринимательской деятельности, публичное рассмотрение проблем малого и среднего предпринимательства с целью поиска путей их решения; формирование положительного имиджа предпринимателя; определение проблем и перспек¬тив развития сферы малого и среднего предпринимательства; продвижение продукции донских производителей на межрегиональные и международные рынки, презентация производственных достижений субъектов малого и среднего предпринимательства
</t>
  </si>
  <si>
    <t xml:space="preserve">Привлечение внимания молодых людей к предпринимательской деятельности; повышение уровня знаний молодых людей о ведении собственного дела, повышение грамотности в вопросах ведения бизнеса; развитие предпринимательской инициативы; рост числа начинающих предпринимателей; содействие развитию стартующего бизнеса
</t>
  </si>
  <si>
    <t xml:space="preserve">Создание механизма активизации экспортной активности субъектов малого и среднего предпринимательства Ростовской области                                                                                                               </t>
  </si>
  <si>
    <t xml:space="preserve">Укрепление экономических и гуманитарных связей в рамках приграничного сотрудничества и расширение партнерских отношений со странами СНГ; сотрудничество со странами дальнего и ближнего зарубежья; привлечение иностранных инвестиций в экономику Ростовской области
</t>
  </si>
  <si>
    <t xml:space="preserve">Укрепление и расширение партнерских межрегиональных связей Ростовской области с регионами Российской Федерации; продвижение продукции донских производителей на товарные рынки других регионов; увеличение товарооборота Ростовской области с субъектами Российской Федерации
</t>
  </si>
  <si>
    <t>Стимулирование экспортной активности предприятий Ростовской области</t>
  </si>
  <si>
    <t xml:space="preserve">Достижение получателями финансовой поддержки показателей, предусмотренных договорами о предоставлении субсидий </t>
  </si>
  <si>
    <t>Повышение экспортной активности субъектов малого и среднего предпринимательства Ростовской области</t>
  </si>
  <si>
    <t xml:space="preserve"> В VIP зале предоставляется обслуживание по прилету и вылету членам иностранных делегаций, имеющим авиабилеты по всем категориям классов обслуживания авиаперевозчиком на борту воздушного судна</t>
  </si>
  <si>
    <t>Обеспечение визитов делегаций иностранных государств включает услуги по организации транспортного обслуживания, гостиничного обслуживания, по организации питания, эксплуатацию компьютерного оборудования</t>
  </si>
  <si>
    <t xml:space="preserve">Укрепление и расширение партнерских отношений со странами СНГ, со странами дальнего и ближнего зарубежья
</t>
  </si>
  <si>
    <t xml:space="preserve">Укрепление и расширение партнерских отношений с субъектами Российской Федерации
</t>
  </si>
  <si>
    <t xml:space="preserve">Разработка и издание для потребителей информационно-справочных материалов по вопросам защиты прав потребителей в различных сферах деятельности;
организация оказания консультационных, юридических услуг по обработке обращений граждан, связанных с вопросами защиты прав потребителей, поступивших по телефону, электронной почте, в смс-сообщениях; освещение в средствах массовой информации вопросов защиты прав потребителей в различных сферах потребительского рынка товаров и услуг; организация и проведение конференций, форумов, «круглых столов» по вопросам защиты прав потребителей
</t>
  </si>
  <si>
    <t xml:space="preserve">Проведение независимых экспертиз качества, безопасности товаров (работ, услуг), а также соответствия потребительских свойств товаров (работ, услуг) заявленной продавцами (изготовителями, исполнителями) информации о них; разработка информационных бюллетеней, материалов по результатам экспертиз для потребителей; организация проведения сравнительных исследований качества товаров (работ, услуг), реализуемых на потребительском рынке Ростовской области; подготовка информационных материалов по результатам исследований для обеспечения реализации прав и законных интересов граждан; издание информационных бюллетеней, итоговых материалов по результатам независимых экспертиз и сравнительных исследований качества, безопасности товаров (работ, услуг); организация выставки некачественных товаров (работ, услуг), выявленных в результате проведения независимых экспертиз и сравнительных исследований, а также в ходе осуществления контрольных мероприятий на потребительском рынке Ростовской области
</t>
  </si>
  <si>
    <t xml:space="preserve"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 
</t>
  </si>
  <si>
    <t>Предоставление технической возможности создания механизма консультирования субъектов малого и среднего предпринимательства и всех желающих  создать собственное дело</t>
  </si>
  <si>
    <t>Расширение информационного поля для субъектов малого и среднего предпринимательства. Улучшение условий ведения бизнеса, повышение предпринимательской грамотности</t>
  </si>
  <si>
    <t>Оказание методической и консультационной помощи субъектам малого и среднего предпринимательства. Обучение основам ведения предпринимательской деятельности  1500 человек</t>
  </si>
  <si>
    <t xml:space="preserve">Пропаганда и популяризация предпринимательской деятельности, публичное рассмотрение проблем малого и среднего предпринимательства с целью поиска путей их решения; формирование положительного имиджа предпринимателя; определение проблем и перспектив развития сферы малого и среднего предпринимательства; продвижение продукции донских производителей на межрегиональные и международные рынки, презентация производственных достижений субъектов малого и среднего предпринимательства
</t>
  </si>
  <si>
    <t xml:space="preserve">Пропаганда предпринимательской деятельности как эффективной жизненной стратегии, популяризация идеи предпринимательства
</t>
  </si>
  <si>
    <t>Стимулирование предпринимательской активности в регионе</t>
  </si>
  <si>
    <t>Обеспечение роста количества субъектов малого и среднего предпринимательства, увеличение налоговых поступлений в бюжеты всех уровней</t>
  </si>
  <si>
    <t xml:space="preserve">Выполнение работ по изданию информационно-справочных материалов по вопросам защиты прав потребителей в различных сферах деятельности 
</t>
  </si>
  <si>
    <t xml:space="preserve">Повышение конкурентоспособности субъектов МСП; формирование благоприятных условий для их выхода на внешние рынки; оказание помощи начинающим предпринимателям, создание новых субъектов малого предпринимательства
</t>
  </si>
  <si>
    <t xml:space="preserve">Повышение квалификации специалистов государственных и муниципальных заказчиков  Ростовской области, входящих в комиссии по осуществлению закупок ведет к снижению количества допускаемых нарушений законодательства, а также росту качества поставляемого товара, выполняемых работ и оказываемых услуг </t>
  </si>
  <si>
    <t xml:space="preserve">Создание условий для достижения целей государственной программы в целом и входящих в ее состав подпрограмм </t>
  </si>
  <si>
    <t>Исполнение сторонами обязательств по государственному контракту на оказание услуг по организации повышения квалификации государственных и муниципальных служащих Ростовской области по курсу: "Управление государственными и муниципальными заказами в контрактной системе" по 120-часовой программе</t>
  </si>
  <si>
    <r>
      <rPr>
        <b/>
        <sz val="14"/>
        <rFont val="Times New Roman"/>
        <family val="1"/>
        <charset val="204"/>
      </rPr>
      <t>Контрольное событие 6.2.</t>
    </r>
    <r>
      <rPr>
        <sz val="14"/>
        <rFont val="Times New Roman"/>
        <family val="1"/>
        <charset val="204"/>
      </rPr>
      <t xml:space="preserve"> Осуществление повышения квалификации государственных и муниципальных служащих Ростовской области  по курсу: "Управление государственными и муниципальными заказами в контрактной системе" по 120-часовой программе</t>
    </r>
  </si>
  <si>
    <t>Итого по государственной программе</t>
  </si>
  <si>
    <r>
      <rPr>
        <b/>
        <sz val="14"/>
        <color rgb="FF000000"/>
        <rFont val="Times New Roman"/>
        <family val="1"/>
        <charset val="204"/>
      </rPr>
      <t>Основное мероприятие 3.1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 Проведение ежегодного конкурса «Лучшие инновации Дона»</t>
    </r>
  </si>
  <si>
    <r>
      <rPr>
        <b/>
        <sz val="14"/>
        <color rgb="FF000000"/>
        <rFont val="Times New Roman"/>
        <family val="1"/>
        <charset val="204"/>
      </rPr>
      <t>Основное мероприятие 3.1</t>
    </r>
    <r>
      <rPr>
        <b/>
        <vertAlign val="superscript"/>
        <sz val="14"/>
        <color rgb="FF000000"/>
        <rFont val="Times New Roman"/>
        <family val="1"/>
        <charset val="204"/>
      </rPr>
      <t>3</t>
    </r>
    <r>
      <rPr>
        <b/>
        <sz val="14"/>
        <color rgb="FF000000"/>
        <rFont val="Times New Roman"/>
        <family val="1"/>
        <charset val="204"/>
      </rPr>
      <t xml:space="preserve">  </t>
    </r>
    <r>
      <rPr>
        <sz val="14"/>
        <color rgb="FF000000"/>
        <rFont val="Times New Roman"/>
        <family val="1"/>
        <charset val="204"/>
      </rPr>
      <t xml:space="preserve"> Проведение ежегодного конкурса изобретателей и рационализаторов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</si>
  <si>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3.3 </t>
    </r>
    <r>
      <rPr>
        <sz val="14"/>
        <color rgb="FF000000"/>
        <rFont val="Times New Roman"/>
        <family val="1"/>
        <charset val="204"/>
      </rPr>
      <t>Проведение исследований в целях инновационного и кластерного развития экономики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</si>
  <si>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5.4. </t>
    </r>
    <r>
      <rPr>
        <sz val="14"/>
        <color rgb="FF000000"/>
        <rFont val="Times New Roman"/>
        <family val="1"/>
        <charset val="204"/>
      </rPr>
      <t>Мониторинг качества и безопасности товаров (работ, услуг), реализуемых на потребительском рынке Ростовской области</t>
    </r>
  </si>
  <si>
    <r>
      <rPr>
        <b/>
        <sz val="14"/>
        <rFont val="Times New Roman"/>
        <family val="1"/>
        <charset val="204"/>
      </rPr>
      <t>Основное  мероприятие 6.1.</t>
    </r>
    <r>
      <rPr>
        <sz val="14"/>
        <rFont val="Times New Roman"/>
        <family val="1"/>
        <charset val="204"/>
      </rPr>
      <t xml:space="preserve">
Формирование регионального информационно -статистического ресурса</t>
    </r>
  </si>
  <si>
    <t>Рост количества субъектов малого и среднего предпринимательства; создание дополнительных рабочих мест</t>
  </si>
  <si>
    <t xml:space="preserve">Подготовка профессиональных кадров для сферы малого и среднего бизнеса, повышение профессионализма руководителей и специалистов организаций инфраструктуры поддержки субъектов малого и среднего бизнеса; повышение конкурентоспособности за счет повышения компетентности предпринимателей
</t>
  </si>
  <si>
    <t>Пропаганда и популяризация предпринимательской деятельности, публичное рассмотрение проблем малого и среднего предпринимательства с целью поиска путей их решения; формирование положительного имиджа предпринимателя; определение проблем и перспек¬тив развития сферы малого и среднего предпринимательства; продвижение продукции донских производителей на межрегиональные и международные рынки, презентация производственных достижений субъектов малого и среднего предпринимательства</t>
  </si>
  <si>
    <t>Эффективное взаимодействие областных и федеральных органов исполнительной власти, содействие выходу организаций Ростовской области на внешние и внутренние рынки; создание механизма информационной и консультационной поддержки действующих и потенциальных организаций-экспортеров Ростовской области; содействие активизации экспортной активности организаций Ростовской области</t>
  </si>
  <si>
    <t xml:space="preserve">Формирование эффективной и доступной системы обеспечения защиты прав потребителей посредством создания в органах местного самоуправления Ростовской области самостоятельных структур (отделов, секторов) по защите потребительских прав; проведение рейтинговой оценки деятельности органов местного самоуправления по обеспечению защиты прав потребителей в Ростовской области; развитие сети общественных приемных по вопросам защиты прав потребителей в Ростовской области для оказания населению бесплатной консультационной помощи; ведение реестра организаций, обеспечивающих защиту прав потребителей в Ростовской области, размещение информации в сети «Интернет» (сайт www.zppdon.ru)
</t>
  </si>
  <si>
    <t>Проведение встреч с участием руководителей, официальных представителей субъектов РФ по вопросам сотрудничества;
подписание соглашений о сотрудничестве и программ по их реализации, ознакомление с субъектом РФ (инвестиционный климат и экономический потенциал региона)</t>
  </si>
  <si>
    <t>Увеличение товарооборота Ростовской области с другими регионами России;  содействие в актуализации Соглашений между Правительством Ростовской области с субъектами Российской Федерации</t>
  </si>
  <si>
    <t>Предоставление 6 денежных вознаграждений победителям конкурса "Лучший изобретатель и рационализатор Ростовской области"</t>
  </si>
  <si>
    <r>
      <rPr>
        <b/>
        <sz val="14"/>
        <color rgb="FF000000"/>
        <rFont val="Times New Roman"/>
        <family val="1"/>
        <charset val="204"/>
      </rPr>
      <t>Контрольное событие 3.1</t>
    </r>
    <r>
      <rPr>
        <b/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
Предоставление денежных вознаграждений победителям конкурса "Лучший изобретатель и рационализатор Ростовской области"</t>
    </r>
  </si>
  <si>
    <r>
      <rPr>
        <b/>
        <sz val="14"/>
        <color rgb="FF000000"/>
        <rFont val="Times New Roman"/>
        <family val="1"/>
        <charset val="204"/>
      </rPr>
      <t>Контрольное событие 3.1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
Предоставление денежных вознаграждений победителям конкурса "Лучшие инновации Дона"</t>
    </r>
  </si>
  <si>
    <t>Предоставление 6 денежных вознаграждений победителям конкурса "Лучшие инновации Дона"</t>
  </si>
  <si>
    <r>
      <rPr>
        <b/>
        <sz val="14"/>
        <color theme="1"/>
        <rFont val="Times New Roman"/>
        <family val="1"/>
        <charset val="204"/>
      </rPr>
      <t xml:space="preserve">Основное мероприятие 2.6. </t>
    </r>
    <r>
      <rPr>
        <sz val="14"/>
        <color theme="1"/>
        <rFont val="Times New Roman"/>
        <family val="1"/>
        <charset val="204"/>
      </rPr>
      <t xml:space="preserve"> Организация и проведение профессиональных и рейтинговых конкурсов в сфере предприни-мательства</t>
    </r>
  </si>
  <si>
    <t xml:space="preserve">Ежегодное формирование перечня инвесторов на получение гарантий Правительства Ростовской области; проведение мероприятий, направленных на стимулирование привлечения инвестиций; предоставление льгот по налогам на прибыль и имущество организаций
</t>
  </si>
  <si>
    <t>"Экономическое развитие и инновационная экономика"  на  2016 год</t>
  </si>
  <si>
    <r>
      <rPr>
        <b/>
        <sz val="14"/>
        <color rgb="FF000000"/>
        <rFont val="Times New Roman"/>
        <family val="1"/>
        <charset val="204"/>
      </rPr>
      <t>Мероприятие 1.1.1.</t>
    </r>
    <r>
      <rPr>
        <sz val="14"/>
        <color rgb="FF000000"/>
        <rFont val="Times New Roman"/>
        <family val="1"/>
        <charset val="204"/>
      </rPr>
      <t xml:space="preserve"> Осуществление работы Совета по инвестициям при Губернаторе Ростовской области</t>
    </r>
  </si>
  <si>
    <r>
      <rPr>
        <b/>
        <sz val="14"/>
        <color rgb="FF000000"/>
        <rFont val="Times New Roman"/>
        <family val="1"/>
        <charset val="204"/>
      </rPr>
      <t>Мероприятие 1.1.2.</t>
    </r>
    <r>
      <rPr>
        <sz val="14"/>
        <color rgb="FF000000"/>
        <rFont val="Times New Roman"/>
        <family val="1"/>
        <charset val="204"/>
      </rPr>
      <t xml:space="preserve"> Организация сопровождения и мониторинг инвестиционных проектов, имеющих социально-экономическое значение для развития Ростовской области</t>
    </r>
  </si>
  <si>
    <r>
      <rPr>
        <b/>
        <sz val="14"/>
        <color rgb="FF000000"/>
        <rFont val="Times New Roman"/>
        <family val="1"/>
        <charset val="204"/>
      </rPr>
      <t>Мероприятие 1.1.3.</t>
    </r>
    <r>
      <rPr>
        <sz val="14"/>
        <color rgb="FF000000"/>
        <rFont val="Times New Roman"/>
        <family val="1"/>
        <charset val="204"/>
      </rPr>
      <t xml:space="preserve"> Организация инвестиционного процесса при участии Агентства инвестиций и развития Ростовской области (сопровождение долгосрочного государственного контракта 
от 30.12.2014 № 78)</t>
    </r>
  </si>
  <si>
    <r>
      <rPr>
        <b/>
        <sz val="14"/>
        <color rgb="FF000000"/>
        <rFont val="Times New Roman"/>
        <family val="1"/>
        <charset val="204"/>
      </rPr>
      <t>Мероприятие 1.1.4.</t>
    </r>
    <r>
      <rPr>
        <sz val="14"/>
        <color rgb="FF000000"/>
        <rFont val="Times New Roman"/>
        <family val="1"/>
        <charset val="204"/>
      </rPr>
      <t xml:space="preserve"> Подготовка проектов соглашений, меморандумов, договоров о сотрудничестве, протоколов о намерениях сотрудничества с потенциальными инвесторами</t>
    </r>
  </si>
  <si>
    <t xml:space="preserve">Организация работы с инвесторами по реализации инвестиционных проектов на территории Ростовской области, привлечение новых инвесторов на территорию Ростовской области.
Выполнение контрактного задания в соответствии с государственным контрактом от 30.12.2014 № 78. </t>
  </si>
  <si>
    <r>
      <rPr>
        <b/>
        <sz val="14"/>
        <color rgb="FF000000"/>
        <rFont val="Times New Roman"/>
        <family val="1"/>
        <charset val="204"/>
      </rPr>
      <t>Мероприятие 1.2.2</t>
    </r>
    <r>
      <rPr>
        <sz val="14"/>
        <color rgb="FF000000"/>
        <rFont val="Times New Roman"/>
        <family val="1"/>
        <charset val="204"/>
      </rPr>
      <t>. Совершенствование нормативно-правовой базы применения механизмов  государственно-частного партнерства</t>
    </r>
  </si>
  <si>
    <t>Субсидирование части затрат инвесторов на создание объектов инженерной и транспортной инфраструктур в рамках реализации инвестиционных проектов на условиях государственно-частного партнерства</t>
  </si>
  <si>
    <r>
      <rPr>
        <b/>
        <sz val="14"/>
        <color rgb="FF000000"/>
        <rFont val="Times New Roman"/>
        <family val="1"/>
        <charset val="204"/>
      </rPr>
      <t>Мероприятие 1.3.4.</t>
    </r>
    <r>
      <rPr>
        <sz val="14"/>
        <color rgb="FF000000"/>
        <rFont val="Times New Roman"/>
        <family val="1"/>
        <charset val="204"/>
      </rPr>
      <t xml:space="preserve"> Организация процедуры пересмотра Стратегии инвестиционного развития Ростовской области до 2020 года с привлечением научного, предпринимательского сообщества, общественных организаций</t>
    </r>
  </si>
  <si>
    <r>
      <rPr>
        <b/>
        <sz val="14"/>
        <color rgb="FF000000"/>
        <rFont val="Times New Roman"/>
        <family val="1"/>
        <charset val="204"/>
      </rPr>
      <t xml:space="preserve">Мероприятие 1.3.5. </t>
    </r>
    <r>
      <rPr>
        <sz val="14"/>
        <color rgb="FF000000"/>
        <rFont val="Times New Roman"/>
        <family val="1"/>
        <charset val="204"/>
      </rPr>
      <t>Изготовление дипломов Правительства Ростовской области для награждения муниципальных образований Ростовской области по итогам рейтинговой оценки по привлечению инвестиций</t>
    </r>
  </si>
  <si>
    <r>
      <rPr>
        <b/>
        <sz val="14"/>
        <color rgb="FF000000"/>
        <rFont val="Times New Roman"/>
        <family val="1"/>
        <charset val="204"/>
      </rPr>
      <t>Мероприятие 1.3.6.</t>
    </r>
    <r>
      <rPr>
        <sz val="14"/>
        <color rgb="FF000000"/>
        <rFont val="Times New Roman"/>
        <family val="1"/>
        <charset val="204"/>
      </rPr>
      <t>Сопровождение региональной информационной системы «Программный комплекс для сбора и анализа оперативной информации департаментом инвестиций и предпринимательства Ростовской области с модулями интеграции с региональными информационными системами Ростовской области»</t>
    </r>
  </si>
  <si>
    <t xml:space="preserve">Обеспечение функционирования портала об инвестиционной деятельности Ростовской области, повышение его популярности среди пользователей сети "Интернет". </t>
  </si>
  <si>
    <t>Корректировка Стратегии инвестиционного развития Ростовской области до 2020 года с учетом текущей экономической и геополитической ситуации</t>
  </si>
  <si>
    <t xml:space="preserve">Дипломы Правительства Ростовской области для награждения муниципальных образований Ростовской области по итогам рейтинговой оценки по привлечению инвестиций. </t>
  </si>
  <si>
    <r>
      <rPr>
        <b/>
        <sz val="14"/>
        <color rgb="FF000000"/>
        <rFont val="Times New Roman"/>
        <family val="1"/>
        <charset val="204"/>
      </rPr>
      <t xml:space="preserve">Мероприятие 1.5¹.1. </t>
    </r>
    <r>
      <rPr>
        <sz val="14"/>
        <color rgb="FF000000"/>
        <rFont val="Times New Roman"/>
        <family val="1"/>
        <charset val="204"/>
      </rPr>
      <t>Организация коллективной экспозиции Ростовской области на Российском инвестиционно-строительном форуме – 2016 
(г. Москва)</t>
    </r>
  </si>
  <si>
    <t>Организация коллективной экспозиции Ростовской области на Российском инвестиционно-строительном форуме – 2016 (г. Москва)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</si>
  <si>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 xml:space="preserve">Мероприятие 1.5¹.3. </t>
    </r>
    <r>
      <rPr>
        <sz val="14"/>
        <color rgb="FF000000"/>
        <rFont val="Times New Roman"/>
        <family val="1"/>
        <charset val="204"/>
      </rPr>
      <t>Организация коллективной экспозиции Ростовской области на выставке «СТИМэкспо: Инженерные решения» (г. Ростов-на-Дону)</t>
    </r>
  </si>
  <si>
    <t xml:space="preserve">Организация коллективной экспозиции Ростовской областина на выставке «СТИМэкспо: Инженерные решения» (г. Ростов-на-Дону) в соответствии с государственным контрактом, заключенным по итогам проведения конкурсных процедур.
</t>
  </si>
  <si>
    <r>
      <rPr>
        <b/>
        <sz val="14"/>
        <color rgb="FF000000"/>
        <rFont val="Times New Roman"/>
        <family val="1"/>
        <charset val="204"/>
      </rPr>
      <t>Мероприятие 1.5¹.4.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выставке «СТИМэкспо: Строительство. Архитектура» 
(г. Ростов-на-Дону)</t>
    </r>
  </si>
  <si>
    <t>Организация коллективной экспозиции Ростовской области на выставке «СТИМэкспо: Строительство. Архитектура» (г. Ростов-на-Дону) 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</si>
  <si>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1.5¹.5.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Донском образовательном фестивале «Образование. Карьера. Бизнес» (г. Ростов-на-Дону)</t>
    </r>
  </si>
  <si>
    <t>Министр общего и 
профессионального образования Ростовской области
Балина Л.В.</t>
  </si>
  <si>
    <t xml:space="preserve">Организация коллективной экспозиции Ростовской области на Донском образовательном фестивале «Образование. Карьера. Бизнес» (г. Ростов-на-Дону)  в соответствии с государственным контрактом, заключенным по итогам проведения конкурсных процедур.
</t>
  </si>
  <si>
    <r>
      <rPr>
        <b/>
        <sz val="14"/>
        <color rgb="FF000000"/>
        <rFont val="Times New Roman"/>
        <family val="1"/>
        <charset val="204"/>
      </rPr>
      <t xml:space="preserve">Мероприятие 1.5¹.6. </t>
    </r>
    <r>
      <rPr>
        <sz val="14"/>
        <color rgb="FF000000"/>
        <rFont val="Times New Roman"/>
        <family val="1"/>
        <charset val="204"/>
      </rPr>
      <t>Организация участия делегации Ростовской области в Петербургском международном экономическом форуме (г. Санкт-Петербург)</t>
    </r>
  </si>
  <si>
    <t>Организация участия делегации Ростовской области в Петербургском международном экономическом форуме (г. Санкт-Петербург)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</si>
  <si>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1.5¹.7.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Винно-гастрономическом фестивале «Taste of Moscow» 
(г. Москва)</t>
    </r>
  </si>
  <si>
    <t>Директор департамента потребительского рынка Ростовской области
Теларова И.В.</t>
  </si>
  <si>
    <t>Организация коллективной экспозиции Ростовской области на Винно-гастрономическом фестивале «Taste of Moscow» (г. Москва)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</si>
  <si>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1.5¹.8.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Международном инвестиционном форуме «Сочи-2016» (г. Сочи)</t>
    </r>
  </si>
  <si>
    <t>Организация коллективной экспозиции Ростовской области на Международном инвестиционном форуме «Сочи-2016» (г. Сочи)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</si>
  <si>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1.5¹.9.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Международной выставке и научной конференции по гидроавиации «Гидроавиасалон» (г. Геленджик)</t>
    </r>
  </si>
  <si>
    <t>Министр промышленности и энергетики  Ростовской области
Тихонов М.М.</t>
  </si>
  <si>
    <t>Организация коллективной экспозиции Ростовской области на Международной выставке и научной конференции по гидроавиации «Гидроавиасалон» (г. Геленджик)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</si>
  <si>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1.5¹.10.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Российской агропромышленной выставке «Золотая осень» 
(г. Москва)</t>
    </r>
  </si>
  <si>
    <t>Министр сельского хозяйства и продовольствия Ростовской 
области
Рачаловский К.Н.</t>
  </si>
  <si>
    <t>Организация коллективной экспозиции Ростовской области на Российской агропромышленной выставке «Золотая осень» (г. Москва)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</si>
  <si>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1.5¹.12.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Международном фестивале «Зодчество-2016. Архитектура и градостроительство регионов и городов России» 
(г. Москва)</t>
    </r>
  </si>
  <si>
    <t>Организация коллективной экспозиции Ростовской области на Международном фестивале «Зодчество-2016. Архитектура и градостроительство регионов и городов России» (г. Москва)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</si>
  <si>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1.10. </t>
    </r>
    <r>
      <rPr>
        <sz val="14"/>
        <color rgb="FF000000"/>
        <rFont val="Times New Roman"/>
        <family val="1"/>
        <charset val="204"/>
      </rPr>
      <t xml:space="preserve">
Организация и проведение статистических исследований в целях инвестиционного развития экономики Ростовской области</t>
    </r>
  </si>
  <si>
    <r>
      <rPr>
        <b/>
        <sz val="14"/>
        <color rgb="FF000000"/>
        <rFont val="Times New Roman"/>
        <family val="1"/>
        <charset val="204"/>
      </rPr>
      <t>Контрольное событие 1.10.</t>
    </r>
    <r>
      <rPr>
        <sz val="14"/>
        <color rgb="FF000000"/>
        <rFont val="Times New Roman"/>
        <family val="1"/>
        <charset val="204"/>
      </rPr>
      <t xml:space="preserve">
Формирование  информационно-аналитических материалов об инвестиционном развитии Ростовской области в течение 2016 года и итогах за 2015 год.</t>
    </r>
  </si>
  <si>
    <t xml:space="preserve">Формирование информационно-аналитических материалов, используемых 
при подготовке проектов нормативных правовых актов, регулирующих инвестиционную деятельность в Ростовской области, формирование прогноза социально-экономического развития региона, мониторинг  эффективности деятельности отраслевых органов исполнительной власти Ростовской области и муниципальных образований Ростовской области по созданию условий для привлечения инвестиций в основной капитал;
проведение рейтинговой оценки эффективности деятельности муниципальных образований Ростовской области по привлечению инвестиций
</t>
  </si>
  <si>
    <t xml:space="preserve">Проведение мониторинга инвестиционной деятельности организаций Ростовской области, сгруппированных по органам исполнительной власти Ростовской области в соответствии с курируемыми ими видами экономической деятельности;
проведение мониторинга инвестиционных процессов в городских округах и муниципальных районах Ростовской области
</t>
  </si>
  <si>
    <t>Не менее 20 муниципальных образований, получивших поддержку</t>
  </si>
  <si>
    <t xml:space="preserve"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
</t>
  </si>
  <si>
    <t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</t>
  </si>
  <si>
    <t xml:space="preserve"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
</t>
  </si>
  <si>
    <t xml:space="preserve">Совершенствование системы мер по поддержке и развитию субъектов малого и среднего предпринимательства. </t>
  </si>
  <si>
    <r>
      <rPr>
        <b/>
        <sz val="14"/>
        <color theme="1"/>
        <rFont val="Times New Roman"/>
        <family val="1"/>
        <charset val="204"/>
      </rPr>
      <t>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.1  </t>
    </r>
    <r>
      <rPr>
        <sz val="14"/>
        <color theme="1"/>
        <rFont val="Times New Roman"/>
        <family val="1"/>
        <charset val="204"/>
      </rPr>
      <t xml:space="preserve"> Создание и обеспечение  функционирования региональных информационных систем, в том числе: региональной информационной системы mbdon.ru</t>
    </r>
  </si>
  <si>
    <r>
      <rPr>
        <b/>
        <sz val="14"/>
        <color theme="1"/>
        <rFont val="Times New Roman"/>
        <family val="1"/>
        <charset val="204"/>
      </rPr>
      <t>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.2 </t>
    </r>
    <r>
      <rPr>
        <sz val="14"/>
        <color theme="1"/>
        <rFont val="Times New Roman"/>
        <family val="1"/>
        <charset val="204"/>
      </rPr>
      <t xml:space="preserve">Услуга "Бесплатный вызов по коду доступа к услуге "800"  </t>
    </r>
  </si>
  <si>
    <r>
      <rPr>
        <b/>
        <sz val="14"/>
        <color theme="1"/>
        <rFont val="Times New Roman"/>
        <family val="1"/>
        <charset val="204"/>
      </rPr>
      <t>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.3</t>
    </r>
    <r>
      <rPr>
        <sz val="14"/>
        <color theme="1"/>
        <rFont val="Times New Roman"/>
        <family val="1"/>
        <charset val="204"/>
      </rPr>
      <t xml:space="preserve">  Создание и Обеспечение функционирования региональной информационной системы с целью обработки вызовов всех видов мультимедийных сообщений по вопросам развития предпринимательства: телефонные звонки, электронные сообщения, СМС-сообщения</t>
    </r>
  </si>
  <si>
    <t xml:space="preserve">Обучение и выпуск 75 слушателей образовательной программы в 2016-2017 учебном году, в том числе не менее 20 глав КФХ и сельскохозяйственных потребительских кооперативов </t>
  </si>
  <si>
    <r>
      <rPr>
        <b/>
        <sz val="14"/>
        <color theme="1"/>
        <rFont val="Times New Roman"/>
        <family val="1"/>
        <charset val="204"/>
      </rPr>
      <t xml:space="preserve">Контрольное событие 2.5. </t>
    </r>
    <r>
      <rPr>
        <sz val="14"/>
        <color theme="1"/>
        <rFont val="Times New Roman"/>
        <family val="1"/>
        <charset val="204"/>
      </rPr>
      <t xml:space="preserve"> Количество слушателей Губернаторской программы - не менее 75 человек в год</t>
    </r>
  </si>
  <si>
    <t xml:space="preserve">Обучение и выпуск 190 слушателей образовательной программы  </t>
  </si>
  <si>
    <r>
      <rPr>
        <b/>
        <sz val="14"/>
        <color theme="1"/>
        <rFont val="Times New Roman"/>
        <family val="1"/>
        <charset val="204"/>
      </rPr>
      <t xml:space="preserve">Контрольное событие 2.6.  </t>
    </r>
    <r>
      <rPr>
        <sz val="14"/>
        <color theme="1"/>
        <rFont val="Times New Roman"/>
        <family val="1"/>
        <charset val="204"/>
      </rPr>
      <t>Количество участников в конкурсах в год  -  не менее 160 участников</t>
    </r>
  </si>
  <si>
    <t>Привлечение к участию в конкурсах не менее 160 заявок в год. Повышение предпринимательской активности</t>
  </si>
  <si>
    <r>
      <rPr>
        <b/>
        <sz val="14"/>
        <color theme="1"/>
        <rFont val="Times New Roman"/>
        <family val="1"/>
        <charset val="204"/>
      </rPr>
      <t>Контрольное событие 2.6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Количество размещенных материалов в средствах массовой информации – не менее 20 материалов в год</t>
    </r>
  </si>
  <si>
    <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4</t>
    </r>
    <r>
      <rPr>
        <b/>
        <sz val="14"/>
        <color rgb="FF000000"/>
        <rFont val="Times New Roman"/>
        <family val="1"/>
        <charset val="204"/>
      </rPr>
      <t xml:space="preserve">.
</t>
    </r>
    <r>
      <rPr>
        <sz val="14"/>
        <color rgb="FF000000"/>
        <rFont val="Times New Roman"/>
        <family val="1"/>
        <charset val="204"/>
      </rPr>
      <t xml:space="preserve">Субсидии организациям-производителям готовой продукции на возмещение части затрат по уплате процентов по кредитам, полученным в российских кредитных организациях
</t>
    </r>
  </si>
  <si>
    <r>
      <rPr>
        <b/>
        <sz val="14"/>
        <color rgb="FF000000"/>
        <rFont val="Times New Roman"/>
        <family val="1"/>
        <charset val="204"/>
      </rP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5</t>
    </r>
    <r>
      <rPr>
        <b/>
        <sz val="14"/>
        <color rgb="FF000000"/>
        <rFont val="Times New Roman"/>
        <family val="1"/>
        <charset val="204"/>
      </rPr>
      <t>.</t>
    </r>
    <r>
      <rPr>
        <sz val="14"/>
        <color rgb="FF000000"/>
        <rFont val="Times New Roman"/>
        <family val="1"/>
        <charset val="204"/>
      </rPr>
      <t xml:space="preserve">
Субсидии организациям-производителям готовой продукции на возмещение 
части затрат, связанных с сертификацией продукции и систем менеджмента качества</t>
    </r>
  </si>
  <si>
    <r>
      <rPr>
        <b/>
        <sz val="14"/>
        <color rgb="FF000000"/>
        <rFont val="Times New Roman"/>
        <family val="1"/>
        <charset val="204"/>
      </rP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6.</t>
    </r>
    <r>
      <rPr>
        <sz val="14"/>
        <color rgb="FF000000"/>
        <rFont val="Times New Roman"/>
        <family val="1"/>
        <charset val="204"/>
      </rPr>
      <t xml:space="preserve">
Субсидии организациям-производителям готовой продукции на возмещение части затрат, связанных 
с участием в выставочных мероприятиях за рубежом </t>
    </r>
  </si>
  <si>
    <r>
      <rPr>
        <b/>
        <sz val="14"/>
        <color rgb="FF000000"/>
        <rFont val="Times New Roman"/>
        <family val="1"/>
        <charset val="204"/>
      </rP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7.</t>
    </r>
    <r>
      <rPr>
        <sz val="14"/>
        <color rgb="FF000000"/>
        <rFont val="Times New Roman"/>
        <family val="1"/>
        <charset val="204"/>
      </rPr>
      <t xml:space="preserve">
Субсидии организациям-производителям готовой продукции на возмещение части затрат по страхованию кредитов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</si>
  <si>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4.2.  </t>
    </r>
    <r>
      <rPr>
        <sz val="14"/>
        <color rgb="FF000000"/>
        <rFont val="Times New Roman"/>
        <family val="1"/>
        <charset val="204"/>
      </rPr>
      <t xml:space="preserve">
Оказание финансовой поддержки не менее 8 организациям-производителям готовой продукции </t>
    </r>
  </si>
  <si>
    <t xml:space="preserve">Создание механизма финансовой поддержки организаций-производителей готовой продукции, покрывающей максимально широкий спектр потребностей организаций при выходе на внешние рынки;
повышение конкурентоспособности организаций Ростовской области
</t>
  </si>
  <si>
    <t xml:space="preserve">Предоставление не менее 9 субсидий субъектам инновационной деятельности. Достижение получателями финансовой поддержки показателей, предусмотренных договорами о предоставлении субсидий </t>
  </si>
  <si>
    <t>Формирование  информационно-аналитических  материалов об итогах инновационного развития Ростовской области в 2015 году и оценке развития в 2016 году</t>
  </si>
  <si>
    <t>Проведение не менее 50 мероприятий для хозяйствующих субъектов в рамках деятельности НП "ЕРЦИР РО"</t>
  </si>
  <si>
    <r>
      <rPr>
        <b/>
        <sz val="14"/>
        <rFont val="Times New Roman"/>
        <family val="1"/>
        <charset val="204"/>
      </rPr>
      <t>Контрольное событие 3.4.</t>
    </r>
    <r>
      <rPr>
        <sz val="14"/>
        <rFont val="Times New Roman"/>
        <family val="1"/>
        <charset val="204"/>
      </rPr>
      <t xml:space="preserve">
Проведение мероприятий для хозяйствующих субъектов</t>
    </r>
  </si>
  <si>
    <t xml:space="preserve">Повышение информационной доступности предпринимательской среды региона, открытость  информации о государственных мерах поддержки и развития предпринимательства. </t>
  </si>
  <si>
    <t xml:space="preserve">Создание эффективного механизма оперативного информирования субъектов малого и среднего предпринимательства, органов местного самоуправления и желающих  создать собственное дело.  </t>
  </si>
  <si>
    <r>
      <rPr>
        <b/>
        <sz val="14"/>
        <rFont val="Times New Roman"/>
        <family val="1"/>
        <charset val="204"/>
      </rPr>
      <t>Контрольное событие   2.4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Количество проведенных конференций, семинаров, «круглых столов», мастер-классов, тренингов по вопросам развития малого и среднего предпринимательства – 40 мероприятий в год</t>
    </r>
  </si>
  <si>
    <r>
      <rPr>
        <b/>
        <sz val="14"/>
        <rFont val="Times New Roman"/>
        <family val="1"/>
        <charset val="204"/>
      </rPr>
      <t>Контрольное событие   2.4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Количество разработанных и актуализированных методических, информационных и презентационных материалов для субъектов малого и среднего предпринимательства - 3. Количество презентационных USB-флеш-накопителей с  методическими, информационными и презентационными материалами - не мене 100.</t>
    </r>
  </si>
  <si>
    <t>Оказание методической помощи субъектам малого и среднего предпринимательства. 
Создание эффективного механизма оперативного информирования субъектов малого и среднего предпринимательства, органов местного самоуправления и всех желающих  создать собственное дело</t>
  </si>
  <si>
    <t>Формирование позитивного имиджа  Ростовской области на региональном и  федеральном уровнях. Распространение информации,  направленной на обеспечение творческого, конструктивного диалога между органами власти и предпринимательским сообществом</t>
  </si>
  <si>
    <t xml:space="preserve">Обеспечение бесперебойного функционирования сайта www.zppdon.ru в сети Интернет   в том числе сервисов и разделов сайта: «Задать вопрос», «Составить претензию» «Обучающая программа», «Банк судебных решений». </t>
  </si>
  <si>
    <t>Обеспечение   эффективной и доступной защиты прав потребителей в Ростовской области посредством оказания бесплатной консультативной помощи потребителям.</t>
  </si>
  <si>
    <t xml:space="preserve">Организация в период с 10.05.2016 по 30.11.2016 проведения конференции по защите прав потребителей в г. Ростове-на-Дону. </t>
  </si>
  <si>
    <t>Проведение  анкетирования 1500 респондентов   в 5 муниципальных образованиях области в целях выработки дополнительных мер по обеспечению защиты прав потребителей, а также выявления потребительских предпрочтений по  реализуемой продукции и оказываемым услугам.</t>
  </si>
  <si>
    <r>
      <rPr>
        <b/>
        <sz val="14"/>
        <color rgb="FF000000"/>
        <rFont val="Times New Roman"/>
        <family val="1"/>
        <charset val="204"/>
      </rPr>
      <t>Контрольное событие 1.1.</t>
    </r>
    <r>
      <rPr>
        <sz val="14"/>
        <color rgb="FF000000"/>
        <rFont val="Times New Roman"/>
        <family val="1"/>
        <charset val="204"/>
      </rPr>
      <t xml:space="preserve">
Проведение не менее 6 заседаний Совета по инвестициям при Губернаторе Ростовской области по рассмотрению вопросов о ходе реализации инвестиционных проектов, а также дополнению перечня «100 Губернаторских инвестиционных проектов» не менее 10 новыми проектами</t>
    </r>
  </si>
  <si>
    <t>Рассмотрение не менее 20 инвестиционных проектов, а также дополнение перечня «100 Губернаторских инвестиционных проектов» не менее 10 новыми проектами  в рамках работы совещательно-коллегиального органа – Совета по инвестициям при Губернаторе Ростовской области</t>
  </si>
  <si>
    <t>Рассмотрение инвестиционных программ ресурсоснабжающих организаций, поступающих в департамент инвестиций и предпринимательства Ростовской области, на предмет наличия в них мероприятий, удовлетворяющих потребности инвесторов в инженерной инфраструктуре</t>
  </si>
  <si>
    <r>
      <rPr>
        <b/>
        <sz val="14"/>
        <color rgb="FF000000"/>
        <rFont val="Times New Roman"/>
        <family val="1"/>
        <charset val="204"/>
      </rPr>
      <t>Контрольное событие 1.3.</t>
    </r>
    <r>
      <rPr>
        <sz val="14"/>
        <color rgb="FF000000"/>
        <rFont val="Times New Roman"/>
        <family val="1"/>
        <charset val="204"/>
      </rPr>
      <t xml:space="preserve">
Оказание государственной поддержки в виде предоставления налоговых льгот не менее 
12 организациям для стимулирования их инвестиционной деятельности
</t>
    </r>
  </si>
  <si>
    <r>
      <rPr>
        <b/>
        <sz val="14"/>
        <color rgb="FF000000"/>
        <rFont val="Times New Roman"/>
        <family val="1"/>
        <charset val="204"/>
      </rPr>
      <t>Контрольное событие  1.3¹</t>
    </r>
    <r>
      <rPr>
        <sz val="14"/>
        <color rgb="FF000000"/>
        <rFont val="Times New Roman"/>
        <family val="1"/>
        <charset val="204"/>
      </rPr>
      <t xml:space="preserve">
Оказание государственной поддержки в виде предоставления субсидий не менее 
4 организациям для стимулирования их инвестиционной деятельности
</t>
    </r>
  </si>
  <si>
    <r>
      <rPr>
        <b/>
        <sz val="14"/>
        <color rgb="FF000000"/>
        <rFont val="Times New Roman"/>
        <family val="1"/>
        <charset val="204"/>
      </rPr>
      <t>Контрольное событие 1.5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Презентация потенциала Ростовской области на региональных, межрегиональных, международных выставочно-ярмарочных мероприятиях (не менее 10) с целью привлечения инвесторов</t>
    </r>
  </si>
  <si>
    <r>
      <rPr>
        <b/>
        <sz val="14"/>
        <color rgb="FF000000"/>
        <rFont val="Times New Roman"/>
        <family val="1"/>
        <charset val="204"/>
      </rPr>
      <t>Мероприятие 4.5.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>1.</t>
    </r>
    <r>
      <rPr>
        <sz val="14"/>
        <color rgb="FF000000"/>
        <rFont val="Times New Roman"/>
        <family val="1"/>
        <charset val="204"/>
      </rPr>
      <t xml:space="preserve"> Организация совещаний и встреч по вопросам межрегионального сотрудничества, организация участия представителей субъектов Российской Федерации в выставках, конференциях, форумах проводимых на территории Ростовской области и в других субъектах Российской Федерации, организация и проведение заседаний Экономического совета Ассоциации экономического взаимодействия субъектов Российской Федерации Южного федерального округа "Юг"</t>
    </r>
  </si>
  <si>
    <r>
      <rPr>
        <b/>
        <sz val="14"/>
        <color rgb="FF000000"/>
        <rFont val="Times New Roman"/>
        <family val="1"/>
        <charset val="204"/>
      </rPr>
      <t>Контрольное событие 4.5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.1. </t>
    </r>
    <r>
      <rPr>
        <sz val="14"/>
        <color rgb="FF000000"/>
        <rFont val="Times New Roman"/>
        <family val="1"/>
        <charset val="204"/>
      </rPr>
      <t xml:space="preserve"> Организация совещаний и встреч по вопросам межрегионального сотрудничества, организация участия представителей субъектов Российской Федерации в выставках, конференциях, форумах проводимых на территории Ростовской области и в других субъектах Российской Федерации, организация и проведение заседаний Экономического совета Ассоциации экономического взаимодействия субъектов Российской Федерации Южного федерального округа "Юг"</t>
    </r>
  </si>
  <si>
    <t>Совершенствование системы формирования и содержания интегрированного регионального информационного ресурса, характеризующего социально- экономические процессы в Ростовской области, для использования при выработке управленческих решений органами исполнительной власти Ростовской области и повышения качества прогнозов социально- экономического развития Ростовской области.</t>
  </si>
  <si>
    <t>Формирование регионального информационного массива в 2016 году и обеспечение заявок органов исполнительной власти Ростовской области на предоставление  информационно- статистических материалов.</t>
  </si>
  <si>
    <r>
      <rPr>
        <b/>
        <sz val="14"/>
        <rFont val="Times New Roman"/>
        <family val="1"/>
        <charset val="204"/>
      </rPr>
      <t xml:space="preserve">Мероприятие 6.2.2. </t>
    </r>
    <r>
      <rPr>
        <sz val="14"/>
        <rFont val="Times New Roman"/>
        <family val="1"/>
        <charset val="204"/>
      </rPr>
      <t>Оказание услуг по организации повышения квалификации государственных и муниципальных служащих Ростовской области по курсу: "Управление государственными и муниципальными заказами в контрактной системе" по 120-часовой программе</t>
    </r>
  </si>
  <si>
    <t>Реализация пунктов 1.3, 1.4, 3.3, 3.4 постановления Правительства Ростовской области от 26.12.2013 № 823, что позволяет осуществлять мониторинг и анализ закупок в Ростовской области, формировать комфортные условия работы для региональных заказчиков при изменении законодательства.</t>
  </si>
  <si>
    <r>
      <rPr>
        <b/>
        <sz val="14"/>
        <color theme="1"/>
        <rFont val="Times New Roman"/>
        <family val="1"/>
        <charset val="204"/>
      </rPr>
      <t>Контрольное событие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 менее 15 тыс. целевых звонков по вопросам развития предпринимательства. Посещаемость портала  mbdon.ru - не менее 33 тыс. посетителей</t>
    </r>
  </si>
  <si>
    <t>Предоставление субсидий организациям, реализующим инвестиционные проекты по приоритетным направлениям, на возмещение части затрат на уплату процентов по кредитам, полученным в кредитных организациях, имеющих лицензию Центрального банка Российской Федерации, и государственной корпорации "Банк развития и внешнеэкономической деятельности (Внешэкономбанк)", на новое строительство, реконструкцию, техническое перевооружение действующих предприятий, а также на рефинансирование ранее полученных кредитов на реализацию инвестиционных проектов.</t>
  </si>
  <si>
    <t xml:space="preserve">Осуществление работы Совета по инвестициям при Губернаторе Ростовской области; организация сопровождения и мониторинг инвестиционных проектов, имеющих социально-экономическое значение для развития Ростовской области; оказание услуг для государственных нужд Ростовской области по организации инвестиционного процесса и привлечению инвестиций (на конкурсной основе заключение и сопровождение долгосрочного государственного контракта – присвоение организации – победителю открытого конкурса статуса агентства инвестиций и развития Ростовской области); подготовка проектов соглашений, меморандумов, договоров о сотрудничестве, протоколов о намерениях сотрудничества с потенциальными инвесторами
</t>
  </si>
  <si>
    <t xml:space="preserve">Модернизация и развитие инновационного производственного комплекса;
стимулирование осуществления НИОКР и реализации наукоемких, инновационных проектов;
увеличение
платежей в консолидированный бюджет Ростовской области, доли отгруженной инновационной продукции в общем объеме отгруженной продукции
</t>
  </si>
  <si>
    <t>ответственный исполнитель – департамент инвестиций и предпринимательства Ростовской области</t>
  </si>
  <si>
    <t>соисполнитель – министерство экономического развития Ростовской области</t>
  </si>
  <si>
    <t>соисполнитель – департамент потребительского рынка Ростовской области</t>
  </si>
  <si>
    <t xml:space="preserve">участник – министерство промышленности 
и энергетики Ростовской области
</t>
  </si>
  <si>
    <t>участник – министерство сельского хозяйства и продовольствия Ростовской области</t>
  </si>
  <si>
    <t>участник – министерство строительства, архитектуры и территориального развития Ростовской области</t>
  </si>
  <si>
    <t>участник – министерство жилищно-коммунального хозяйства Ростовской области</t>
  </si>
  <si>
    <t>участник  – министерство общего и профессиональ-ного образования Ростовской области</t>
  </si>
  <si>
    <t>Организация выставки инвестиционного потенциала Ростовской области (г. Москва) в соответствии с государственным контрактом, заключенным по итогам проведения конкурсных процедур</t>
  </si>
  <si>
    <t xml:space="preserve">Проведение работы по оказанию методической помощи по защите прав потребителей специалистам 15 муниципальных образований области.  Предоставление бесплатной консультационной помощи не менее 40000 потребителям, в том числе при составлении претензий и исковых заявлений </t>
  </si>
  <si>
    <t>Получение через доступный, бесплатный информационный ресурс  по защите прав потребителей консультационной помощи, издание информационных материалов для потребителей общим тиражом 1300 экземпляров,  оказание консультационных  услуг не менее 2000 потребителям, участие в работе конференции не менее 150 представителей  муниципальных образований Ростовской области, представителей общественных организаций Ростовской области, представителей контролирующих и правоохранительных органов Ростовской области</t>
  </si>
  <si>
    <t>Разработка и издание для организаций и индивидуальных предпринимателей информационных материалов по вопросам обеспечения соблюдения защиты прав потребителей в различных сферах деятельности; проведение социологических опросов среди потребителей, представителей хозяйствующих субъектов Ростовской области по вопросам защиты прав потребителей в различных сферах деятельности</t>
  </si>
  <si>
    <t>Обеспечение Правительств Российской Федерации и Ростовской области, а также областных министерств и ведомств информацией о фактически достигнутых значениях показателей эффективности деятельности органов исполнительной власти Ростовской области за 2015 год и их планируемых значениях на 3-летний период для принятия соответствующих управленческих решений</t>
  </si>
  <si>
    <t xml:space="preserve">Реализация требований ч. 5-6 ст. 99 Федерального закона от 05.04.2013  № 44-ФЗ «О контрактной системе в сфере закупок товаров, работ, услуг для обеспечения государственных и муниципальных нужд» в части  обеспечения финансовыми органами Ростовской области контроля за соответствием информации об объеме финансового обеспечения, информации об объеме финансового  обеспечения для осуществления закупок, утвержденной и доведённой до заказчика. Внедрение системы позволит создать эффективную автоматизацию данного процесса. </t>
  </si>
  <si>
    <r>
      <rPr>
        <b/>
        <sz val="14"/>
        <rFont val="Times New Roman"/>
        <family val="1"/>
        <charset val="204"/>
      </rPr>
      <t>Мероприятие 6.2.3. В</t>
    </r>
    <r>
      <rPr>
        <sz val="14"/>
        <rFont val="Times New Roman"/>
        <family val="1"/>
        <charset val="204"/>
      </rPr>
      <t>недрение и последующее сопровождение регионального сегмента контрактной системы в сфере закупок товаров, работ, услуг для обеспечения государственных нужд</t>
    </r>
  </si>
  <si>
    <r>
      <rPr>
        <b/>
        <sz val="14"/>
        <color rgb="FF000000"/>
        <rFont val="Times New Roman"/>
        <family val="1"/>
        <charset val="204"/>
      </rPr>
      <t>Мероприятие 1.5¹.2.</t>
    </r>
    <r>
      <rPr>
        <sz val="14"/>
        <color rgb="FF000000"/>
        <rFont val="Times New Roman"/>
        <family val="1"/>
        <charset val="204"/>
      </rPr>
      <t>Организация выставки инвестиционного потенциала Ростовской области в Торгово-промышленной палате Российской Федерации</t>
    </r>
  </si>
  <si>
    <r>
      <rPr>
        <b/>
        <sz val="14"/>
        <color rgb="FF000000"/>
        <rFont val="Times New Roman"/>
        <family val="1"/>
        <charset val="204"/>
      </rPr>
      <t>Контрольное событие 1.4.</t>
    </r>
    <r>
      <rPr>
        <sz val="14"/>
        <color rgb="FF000000"/>
        <rFont val="Times New Roman"/>
        <family val="1"/>
        <charset val="204"/>
      </rPr>
      <t xml:space="preserve">
Подведение итогов рейтинговой оценки по привлечению инвестиций в 2015 году среди муниципальных образований Ростовской области</t>
    </r>
  </si>
  <si>
    <t xml:space="preserve">Мониторинг реализации муниципальных программ создания благоприятных условий для привлечения инвестиций; подведение итогов рейтинговой оценки по привлечению инвестиций в 2015 году среди муниципальных образований Ростовской области; формирование и ведение базы данных по инвестиционным площадкам муниципальных образований и Реестра инвестиционных проектов Ростовской области
</t>
  </si>
  <si>
    <r>
      <rPr>
        <b/>
        <sz val="14"/>
        <color rgb="FF000000"/>
        <rFont val="Times New Roman"/>
        <family val="1"/>
        <charset val="204"/>
      </rPr>
      <t>Мероприятие 1.4.2.</t>
    </r>
    <r>
      <rPr>
        <sz val="14"/>
        <color rgb="FF000000"/>
        <rFont val="Times New Roman"/>
        <family val="1"/>
        <charset val="204"/>
      </rPr>
      <t xml:space="preserve"> Проведение рейтинговой оценки по привлечению инвестиций в 2015 году среди муниципальных образований Ростовской области</t>
    </r>
  </si>
  <si>
    <t>Рейтинговая оценка по привлечению инвестиций в 2015 году среди муниципальных образований Ростовской области</t>
  </si>
  <si>
    <r>
      <rPr>
        <b/>
        <sz val="14"/>
        <color theme="1"/>
        <rFont val="Times New Roman"/>
        <family val="1"/>
        <charset val="204"/>
      </rPr>
      <t>Основное мероприятие 2.1.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возмещение части затрат по уплате процентов по кредитам (займам),полученным в российских кредитных организациях, привлеченным субъектами малого и среднего предпринимательства на реализацию инвестиционных проектов</t>
    </r>
  </si>
  <si>
    <r>
      <rPr>
        <b/>
        <sz val="14"/>
        <color rgb="FF000000"/>
        <rFont val="Times New Roman"/>
        <family val="1"/>
        <charset val="204"/>
      </rPr>
      <t>Контрольное событие  3.3</t>
    </r>
    <r>
      <rPr>
        <sz val="14"/>
        <color rgb="FF000000"/>
        <rFont val="Times New Roman"/>
        <family val="1"/>
        <charset val="204"/>
      </rPr>
      <t xml:space="preserve">
Проведение статистических исследований в рамках комплексной системы территориально-ведомственного мониторинга инновационных процессов</t>
    </r>
  </si>
  <si>
    <r>
      <t xml:space="preserve">Основное мероприятие 1.5. </t>
    </r>
    <r>
      <rPr>
        <sz val="14"/>
        <color rgb="FF000000"/>
        <rFont val="Times New Roman"/>
        <family val="1"/>
        <charset val="204"/>
      </rPr>
      <t>Мероприятия в сфере средств массовой информации и коммуникаций</t>
    </r>
    <r>
      <rPr>
        <b/>
        <sz val="14"/>
        <color rgb="FF000000"/>
        <rFont val="Times New Roman"/>
        <family val="1"/>
        <charset val="204"/>
      </rPr>
      <t xml:space="preserve">
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</si>
  <si>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1.5² </t>
    </r>
    <r>
      <rPr>
        <sz val="14"/>
        <color rgb="FF000000"/>
        <rFont val="Times New Roman"/>
        <family val="1"/>
        <charset val="204"/>
      </rPr>
      <t>Мероприятия по формированию благоприятного инвестиционного имиджа</t>
    </r>
  </si>
  <si>
    <t>Ежегодное инвестиционное послание Губернатора Ростовской области.</t>
  </si>
  <si>
    <t>Мониторинг рейтинга инвестиционной привлекательности, присвоенного Ростовской области рейтинговым агентством "ЭкспертРА" по итогам сравнительного анализа субъектов Российской Федерации.</t>
  </si>
  <si>
    <r>
      <rPr>
        <b/>
        <sz val="14"/>
        <color rgb="FF000000"/>
        <rFont val="Times New Roman"/>
        <family val="1"/>
        <charset val="204"/>
      </rPr>
      <t>Контрольное событие 1.2.2.</t>
    </r>
    <r>
      <rPr>
        <sz val="14"/>
        <color rgb="FF000000"/>
        <rFont val="Times New Roman"/>
        <family val="1"/>
        <charset val="204"/>
      </rPr>
      <t xml:space="preserve"> Согласование не менее 10 инвестиционных программ ресурсоснабжающих организаций с целью обеспечения инвесторов необходимой инфраструктурой
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</si>
  <si>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1.2.1. </t>
    </r>
    <r>
      <rPr>
        <sz val="14"/>
        <color rgb="FF000000"/>
        <rFont val="Times New Roman"/>
        <family val="1"/>
        <charset val="204"/>
      </rPr>
      <t>Подготовка не менее одного проекта нормативного правового акта Ростовской области в сфере государственно-частного партнерства</t>
    </r>
  </si>
  <si>
    <t>Проект нормативного правового акта Ростовской области в сфере государственно-частного партнерства</t>
  </si>
  <si>
    <r>
      <rPr>
        <b/>
        <sz val="14"/>
        <color rgb="FF000000"/>
        <rFont val="Times New Roman"/>
        <family val="1"/>
        <charset val="204"/>
      </rPr>
      <t>Контрольное событие 5.2.1.</t>
    </r>
    <r>
      <rPr>
        <sz val="14"/>
        <color rgb="FF000000"/>
        <rFont val="Times New Roman"/>
        <family val="1"/>
        <charset val="204"/>
      </rPr>
      <t xml:space="preserve">
Создание равных возможностей свободного и бесплатного доступа граждан к информационным ресурсам сети защиты прав потребителей</t>
    </r>
  </si>
  <si>
    <t>Издание информационно-справочных материалов по вопросам обеспечения защиты прав потребителей общим тиражом 1300 экземпляров</t>
  </si>
  <si>
    <r>
      <rPr>
        <b/>
        <sz val="14"/>
        <color rgb="FF000000"/>
        <rFont val="Times New Roman"/>
        <family val="1"/>
        <charset val="204"/>
      </rPr>
      <t>Контрольное событие 5.2.2.</t>
    </r>
    <r>
      <rPr>
        <sz val="14"/>
        <color rgb="FF000000"/>
        <rFont val="Times New Roman"/>
        <family val="1"/>
        <charset val="204"/>
      </rPr>
      <t xml:space="preserve">
Обеспечение информированности по вопросам защиты прав потребителей</t>
    </r>
  </si>
  <si>
    <t>Функционирование инновационного портала www.novadon.ru, размещение в 1 телевизионном и 3 печатных СМИ материалов об инновационном развитии Ростовской области</t>
  </si>
  <si>
    <t xml:space="preserve">Повышение информированности субъектов инновационной деятельности;  презентации новейших технологий; обеспечение беспрепятственного доступа к информации о региональных инновационных процессах; повышение уровня информационной доступности инновационной сферы; регулярное функционирование реестров инновационных предложений и технологических запросов; повышение инвестиционной привлекательности и инновационного имиджа Ростовской области
</t>
  </si>
  <si>
    <r>
      <rPr>
        <b/>
        <sz val="14"/>
        <color rgb="FF000000"/>
        <rFont val="Times New Roman"/>
        <family val="1"/>
        <charset val="204"/>
      </rPr>
      <t>Контрольное событие 4.1.1.</t>
    </r>
    <r>
      <rPr>
        <sz val="14"/>
        <color rgb="FF000000"/>
        <rFont val="Times New Roman"/>
        <family val="1"/>
        <charset val="204"/>
      </rPr>
      <t xml:space="preserve">
Привлечение предприятий Ростовской области к участию в мероприятиях, способствующих стимулированию экспортной активности</t>
    </r>
  </si>
  <si>
    <r>
      <rPr>
        <b/>
        <sz val="14"/>
        <color rgb="FF000000"/>
        <rFont val="Times New Roman"/>
        <family val="1"/>
        <charset val="204"/>
      </rPr>
      <t>Контрольное событие 4.1.2.</t>
    </r>
    <r>
      <rPr>
        <sz val="14"/>
        <color rgb="FF000000"/>
        <rFont val="Times New Roman"/>
        <family val="1"/>
        <charset val="204"/>
      </rPr>
      <t xml:space="preserve">
Организация "круглого стола" с представителями АО «Российское агентство по страхованию экспортных кредитов и инвестиций»</t>
    </r>
  </si>
  <si>
    <t>Информирование экспортеров области о существующих мерах поддержки на федеральном уровне</t>
  </si>
  <si>
    <r>
      <rPr>
        <b/>
        <sz val="14"/>
        <color rgb="FF000000"/>
        <rFont val="Times New Roman"/>
        <family val="1"/>
        <charset val="204"/>
      </rPr>
      <t>Контрольное событие 4.4.1.</t>
    </r>
    <r>
      <rPr>
        <sz val="14"/>
        <color rgb="FF000000"/>
        <rFont val="Times New Roman"/>
        <family val="1"/>
        <charset val="204"/>
      </rPr>
      <t xml:space="preserve">
Организация приемов официальных иностранных делегаций, зарубежных визитов делегаций Ростовской области</t>
    </r>
  </si>
  <si>
    <t>Укрепление и расширение партнерских отношений со странами СНГ, со странами дальнего и ближнего зарубежья</t>
  </si>
  <si>
    <r>
      <rPr>
        <b/>
        <sz val="14"/>
        <color rgb="FF000000"/>
        <rFont val="Times New Roman"/>
        <family val="1"/>
        <charset val="204"/>
      </rPr>
      <t>Контрольное событие 4.4.2.</t>
    </r>
    <r>
      <rPr>
        <sz val="14"/>
        <color rgb="FF000000"/>
        <rFont val="Times New Roman"/>
        <family val="1"/>
        <charset val="204"/>
      </rPr>
      <t xml:space="preserve">
Организация приемов - не менее 8 официальных иностранных делегаций</t>
    </r>
  </si>
  <si>
    <r>
      <rPr>
        <b/>
        <sz val="14"/>
        <color rgb="FF000000"/>
        <rFont val="Times New Roman"/>
        <family val="1"/>
        <charset val="204"/>
      </rPr>
      <t>Контрольное событие 3.1</t>
    </r>
    <r>
      <rPr>
        <b/>
        <vertAlign val="superscript"/>
        <sz val="14"/>
        <color rgb="FF000000"/>
        <rFont val="Times New Roman"/>
        <family val="1"/>
        <charset val="204"/>
      </rPr>
      <t>4</t>
    </r>
    <r>
      <rPr>
        <sz val="14"/>
        <color rgb="FF000000"/>
        <rFont val="Times New Roman"/>
        <family val="1"/>
        <charset val="204"/>
      </rPr>
      <t xml:space="preserve"> Предоставление денежных вознаграждений победителям рейтинговых конкурсов
</t>
    </r>
  </si>
  <si>
    <t>Организация 8 обучающих мероприятий для  субъектов инновационной деятельности</t>
  </si>
  <si>
    <r>
      <t xml:space="preserve">Мероприятие 3.6.2 </t>
    </r>
    <r>
      <rPr>
        <sz val="14"/>
        <color rgb="FF000000"/>
        <rFont val="Times New Roman"/>
        <family val="1"/>
        <charset val="204"/>
      </rPr>
      <t xml:space="preserve">Организация участия Ростовской области в Московском международном  форуме инновационного развития "Открытые инновации" </t>
    </r>
  </si>
  <si>
    <r>
      <rPr>
        <b/>
        <sz val="14"/>
        <color rgb="FF000000"/>
        <rFont val="Times New Roman"/>
        <family val="1"/>
        <charset val="204"/>
      </rPr>
      <t xml:space="preserve">Мероприятие 3.6.3 </t>
    </r>
    <r>
      <rPr>
        <sz val="14"/>
        <color rgb="FF000000"/>
        <rFont val="Times New Roman"/>
        <family val="1"/>
        <charset val="204"/>
      </rPr>
      <t>Разработка и издание методических, аналитических и презентационных материалов об инновационном потенциале Ростовской области</t>
    </r>
  </si>
  <si>
    <t xml:space="preserve">Вовлечение молодежи в научно-техническую и инновационную деятельность, поддержка молодежных проектов на этапе start-up в рамках взаимодействия с Фондом содействия развитию малых форм предприятий в научно-технической сфере;
пропаганда научно-технических и инновационных достижений; стимулирование инновационной деятельности организаций
</t>
  </si>
  <si>
    <t xml:space="preserve">Формирование информационно-аналитических материалов, используемых при подготовке проектов нормативно-правовых актов, регули-рующих инноваци-онную деятельность в Ростовской области, 
и формировании прогноза социально-экономического развития региона
</t>
  </si>
  <si>
    <t>Предоставление денежных вознаграждений не менее 25 победителям регионального конкурса по программе "УМНИК"</t>
  </si>
  <si>
    <t>Проведение иследований качества и безопасности 66 услуг. Размещение информации о результатах иследований  в СМИ и направление их в контролирующие органы</t>
  </si>
  <si>
    <t>Проведение в акредитованной лаборатории исследований 65 образцов продукции, размещение информации о результатах  в СМИ, направление в контролирующие органы, торговые организации, производителям некачественной продукции</t>
  </si>
  <si>
    <t xml:space="preserve"> Исследование 131 образца продукции (услуг), напраление результатов исследований  в контролирующие органы, предприятиям – производителям некачественной продукции, предприятиям,  реализующим некачественные товары, для принятия мер по усилению производственного контроля и проведению работы по улучшению качества продукции</t>
  </si>
  <si>
    <r>
      <t>Контрольное событие 2.6</t>
    </r>
    <r>
      <rPr>
        <b/>
        <vertAlign val="superscript"/>
        <sz val="14"/>
        <color theme="1"/>
        <rFont val="Times New Roman"/>
        <family val="1"/>
        <charset val="204"/>
      </rPr>
      <t xml:space="preserve">3   </t>
    </r>
    <r>
      <rPr>
        <sz val="14"/>
        <color theme="1"/>
        <rFont val="Times New Roman"/>
        <family val="1"/>
        <charset val="204"/>
      </rPr>
      <t>Привлечение к участию 200 субъектов малого и среднего предпринимательства, проведение 2  деловых мероприятий, количество участников мероприятий - 1 500 человек.</t>
    </r>
  </si>
  <si>
    <r>
      <rPr>
        <b/>
        <sz val="14"/>
        <rFont val="Times New Roman"/>
        <family val="1"/>
        <charset val="204"/>
      </rPr>
      <t>Основное мероприятие 2.3</t>
    </r>
    <r>
      <rPr>
        <b/>
        <vertAlign val="superscript"/>
        <sz val="14"/>
        <rFont val="Times New Roman"/>
        <family val="1"/>
        <charset val="204"/>
      </rPr>
      <t xml:space="preserve">2 </t>
    </r>
    <r>
      <rPr>
        <sz val="14"/>
        <rFont val="Times New Roman"/>
        <family val="1"/>
        <charset val="204"/>
      </rPr>
      <t>Субсидия Микрофинансовой организации – ассоциации «Некоммерческое партнерство Ростовское региональное агентство поддержки предпринимательства» на создание и (или) развитие центра поддержки предпринимательства для оказания комплекса информационно-консультационных услуг, направленных на содействие развитию субъектов малого и среднего предпринимательства</t>
    </r>
  </si>
  <si>
    <r>
      <rPr>
        <b/>
        <sz val="14"/>
        <color rgb="FF000000"/>
        <rFont val="Times New Roman"/>
        <family val="1"/>
        <charset val="204"/>
      </rPr>
      <t>Контрольное событие  3.5</t>
    </r>
    <r>
      <rPr>
        <sz val="14"/>
        <color rgb="FF000000"/>
        <rFont val="Times New Roman"/>
        <family val="1"/>
        <charset val="204"/>
      </rPr>
      <t xml:space="preserve">
Информирование субъектов инновационной деятельности</t>
    </r>
  </si>
  <si>
    <r>
      <t xml:space="preserve">Мероприятие 3.6.1 </t>
    </r>
    <r>
      <rPr>
        <sz val="14"/>
        <color rgb="FF000000"/>
        <rFont val="Times New Roman"/>
        <family val="1"/>
        <charset val="204"/>
      </rPr>
      <t>Организация проведения зонального этапа Всероссийского стартап-тура  институтов развития</t>
    </r>
  </si>
  <si>
    <r>
      <rPr>
        <b/>
        <sz val="14"/>
        <color rgb="FF000000"/>
        <rFont val="Times New Roman"/>
        <family val="1"/>
        <charset val="204"/>
      </rPr>
      <t>Контрольное событие 3.6.1.</t>
    </r>
    <r>
      <rPr>
        <sz val="14"/>
        <color rgb="FF000000"/>
        <rFont val="Times New Roman"/>
        <family val="1"/>
        <charset val="204"/>
      </rPr>
      <t xml:space="preserve"> Обучение вопросам развития проектов, презентация инновационных проектов в рамках конкурсного отбора.  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</si>
  <si>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3.6.2.    </t>
    </r>
    <r>
      <rPr>
        <sz val="14"/>
        <color rgb="FF000000"/>
        <rFont val="Times New Roman"/>
        <family val="1"/>
        <charset val="204"/>
      </rPr>
      <t xml:space="preserve">                                           Установление деловых контактов с отечественными и зарубежными компаниями, учеными, потенциальными партнерами в сферах инноваций, инвестиций,кластерного развития, IT-технологий и научной деятельности</t>
    </r>
  </si>
  <si>
    <t>Установление не менее 50 деловых контактов по итогам посещаемых и организуемых выставочно-ярмарочных мероприятий</t>
  </si>
  <si>
    <t>Организация и проведение зонального этапа Всероссийского стартап-тура федеральных институтов развития, включая конкурс инновационных стартап-проектов по 5 номинациям</t>
  </si>
  <si>
    <t>Организация участия официальной делегации Ростовской области в Московском международном форуме инновационного развития "Открытые инновации" в составе не менее 3 человек</t>
  </si>
  <si>
    <t>Изготовление презентационных материалов об инновационном потенциале Ростовской области</t>
  </si>
  <si>
    <t xml:space="preserve">Размещение не менее 15 субъектов малого предпринимательства на ранней стадии их деятельности в нежилых помещениях  Ростовского бизнес-инкубатора </t>
  </si>
  <si>
    <r>
      <rPr>
        <b/>
        <sz val="14"/>
        <rFont val="Times New Roman"/>
        <family val="1"/>
        <charset val="204"/>
      </rPr>
      <t>Контрольное событие 2.3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Предоставление  информационно-консультационных услуг, направленных на содействие развитию субъектов малого и среднего предпринимательства</t>
    </r>
  </si>
  <si>
    <t>Предоставление не менее 2 000 информационно-консультационных услуг 1 200 субъектам малого и среднего предпринимательства</t>
  </si>
  <si>
    <r>
      <rPr>
        <b/>
        <sz val="14"/>
        <rFont val="Times New Roman"/>
        <family val="1"/>
        <charset val="204"/>
      </rPr>
      <t>Контрольное событие 2.3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Расширение доступа субъектов малого предпринимательства к имущественой поддержке,  развитию действующего бизнеса, созданию новых рабочих мест</t>
    </r>
  </si>
  <si>
    <r>
      <rPr>
        <b/>
        <sz val="14"/>
        <color theme="1"/>
        <rFont val="Times New Roman"/>
        <family val="1"/>
        <charset val="204"/>
      </rPr>
      <t>Контрольное событие 2.7.</t>
    </r>
    <r>
      <rPr>
        <sz val="14"/>
        <color theme="1"/>
        <rFont val="Times New Roman"/>
        <family val="1"/>
        <charset val="204"/>
      </rPr>
      <t xml:space="preserve"> Количество премий – 15 единиц в год</t>
    </r>
  </si>
  <si>
    <r>
      <rPr>
        <b/>
        <sz val="14"/>
        <color rgb="FF000000"/>
        <rFont val="Times New Roman"/>
        <family val="1"/>
        <charset val="204"/>
      </rPr>
      <t xml:space="preserve">Мероприятие 1.2.3. </t>
    </r>
    <r>
      <rPr>
        <sz val="14"/>
        <color rgb="FF000000"/>
        <rFont val="Times New Roman"/>
        <family val="1"/>
        <charset val="204"/>
      </rPr>
      <t>Согласование инвестиционных программ ресурсоснабжающих организаций на предмет учета перспективных потребностей инвесторов в инженерной и транспортной инфраструктуре</t>
    </r>
  </si>
  <si>
    <r>
      <rPr>
        <b/>
        <sz val="14"/>
        <color rgb="FF000000"/>
        <rFont val="Times New Roman"/>
        <family val="1"/>
        <charset val="204"/>
      </rPr>
      <t>Мероприятие 1.5¹.13.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Международной выставке продуктов питания, напитков и индустрии гостеприимства «СИАЛ ЧАЙНА 2016» (г. Шанхай, КНР)
</t>
    </r>
  </si>
  <si>
    <t>Организация коллективной экспозиции Ростовской области на Международной выставке продуктов питания, напитков и индустрии гостеприимства «СИАЛ ЧАЙНА 2016»   
(г. Шанхай, КНР) в соответствии с государственным контрактом, заключенным по итогам проведения конкурсных процедур</t>
  </si>
  <si>
    <r>
      <rPr>
        <b/>
        <sz val="14"/>
        <color rgb="FF000000"/>
        <rFont val="Times New Roman"/>
        <family val="1"/>
        <charset val="204"/>
      </rPr>
      <t>Мероприятие 1.5¹.14.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Международной выставке продукции пищевой промышленности «СИАЛ 2016» (г. Париж, Франция)
</t>
    </r>
  </si>
  <si>
    <t>Организация коллективной экспозиции Ростовской области на Международной выставке продукции пищевой промышленности «СИАЛ 2016» (г. Париж, Франция) в соответствии с государственным контрактом, заключенным по итогам проведения конкурсных процедур</t>
  </si>
  <si>
    <r>
      <rPr>
        <b/>
        <sz val="14"/>
        <rFont val="Times New Roman"/>
        <family val="1"/>
        <charset val="204"/>
      </rPr>
      <t>Контрольное событие 3.4.1.</t>
    </r>
    <r>
      <rPr>
        <sz val="14"/>
        <rFont val="Times New Roman"/>
        <family val="1"/>
        <charset val="204"/>
      </rPr>
      <t xml:space="preserve">
Проведение мероприятий для хозяйствующих субъектов</t>
    </r>
  </si>
  <si>
    <r>
      <rPr>
        <b/>
        <sz val="14"/>
        <color rgb="FF000000"/>
        <rFont val="Times New Roman"/>
        <family val="1"/>
        <charset val="204"/>
      </rPr>
      <t>Контрольное событие 1.5</t>
    </r>
    <r>
      <rPr>
        <b/>
        <vertAlign val="superscript"/>
        <sz val="14"/>
        <color rgb="FF000000"/>
        <rFont val="Times New Roman"/>
        <family val="1"/>
        <charset val="204"/>
      </rPr>
      <t>1.</t>
    </r>
    <r>
      <rPr>
        <b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Презентация потенциала Ростовской области на региональных, межрегиональных, международных выставочно-ярмарочных мероприятиях (не менее 15) с целью привлечения инвесторов</t>
    </r>
  </si>
  <si>
    <r>
      <rPr>
        <b/>
        <sz val="14"/>
        <color rgb="FF000000"/>
        <rFont val="Times New Roman"/>
        <family val="1"/>
        <charset val="204"/>
      </rPr>
      <t>Контрольное событие 1.2.3.</t>
    </r>
    <r>
      <rPr>
        <sz val="14"/>
        <color rgb="FF000000"/>
        <rFont val="Times New Roman"/>
        <family val="1"/>
        <charset val="204"/>
      </rPr>
      <t xml:space="preserve"> Согласование не менее 23 инвестиционных программ ресурсоснабжающих организаций с целью обеспечения инвесторов необходимой инфраструктурой
</t>
    </r>
  </si>
  <si>
    <t xml:space="preserve">Определение муниципальных образований Ростовской области-победителей рейтинговой оценки по привлечению инвестиций в 2015 году
</t>
  </si>
  <si>
    <t>Демонстрация инвестиционного потенциала Ростовской области в рамках участия в выставочно-ярмарочных мероприятиях, проводимых при поддержке и участии органов исполнительной власти Ростовской области</t>
  </si>
  <si>
    <t>Проведение не менее 83 мероприятий для хозяйствующих субъектов в рамках деятельности НП "ЕРЦИР РО"</t>
  </si>
  <si>
    <r>
      <rPr>
        <b/>
        <sz val="14"/>
        <color rgb="FF000000"/>
        <rFont val="Times New Roman"/>
        <family val="1"/>
        <charset val="204"/>
      </rPr>
      <t>Основное мероприятие 1.2</t>
    </r>
    <r>
      <rPr>
        <b/>
        <vertAlign val="superscript"/>
        <sz val="14"/>
        <color rgb="FF000000"/>
        <rFont val="Times New Roman"/>
        <family val="1"/>
        <charset val="204"/>
      </rPr>
      <t xml:space="preserve">1 </t>
    </r>
    <r>
      <rPr>
        <sz val="14"/>
        <color rgb="FF000000"/>
        <rFont val="Times New Roman"/>
        <family val="1"/>
        <charset val="204"/>
      </rPr>
      <t xml:space="preserve">
Субсидии организациям, независимо от их организационно-правовой формы, на возмещение части затрат по созданию объектов капитального строительства инженерной инфраструктуры, являющихся неотъемлемой частью инвестиционного проекта, и (или) их подключению (технологическому присоединению) к инженерным системам электро-, газо-, водоснабжения и водоотведения
</t>
    </r>
  </si>
  <si>
    <t xml:space="preserve">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проектов;
совершенствование нормативно-правовой базы применения механизмов государственно-частного партнерства;
согласование инвестиционных программ ресурсоснаб-жающих организаций на предмет учета перспективных потребностей инвесторов в инженерной и транспортной инфраструктуре 
</t>
  </si>
  <si>
    <t xml:space="preserve">Повышение конкурентоспособности субъектов МСП;
формирование бла-гоприятных условий для их выхода на внешние рынки;
оказание помощи начинающим пред-принимателям, создание новых субъектов малого предпринимательства
</t>
  </si>
  <si>
    <t>Заместитель министра экономического развития Ростовской области                       Мамичев Е.Е.</t>
  </si>
  <si>
    <r>
      <t>Контрольное событие 1.2</t>
    </r>
    <r>
      <rPr>
        <b/>
        <vertAlign val="superscript"/>
        <sz val="14"/>
        <color rgb="FF000000"/>
        <rFont val="Times New Roman"/>
        <family val="1"/>
        <charset val="204"/>
      </rPr>
      <t xml:space="preserve">1 </t>
    </r>
    <r>
      <rPr>
        <sz val="14"/>
        <color rgb="FF000000"/>
        <rFont val="Times New Roman"/>
        <family val="1"/>
        <charset val="204"/>
      </rPr>
      <t>Оказание государственной поддержки в виде предоставления субсидии не менее 
1 организации для стимулирования инвестиционной деятельности</t>
    </r>
    <r>
      <rPr>
        <b/>
        <vertAlign val="superscript"/>
        <sz val="14"/>
        <color rgb="FF000000"/>
        <rFont val="Times New Roman"/>
        <family val="1"/>
        <charset val="204"/>
      </rPr>
      <t xml:space="preserve">
</t>
    </r>
  </si>
  <si>
    <t xml:space="preserve">Предоставление субсидий организациям, независимо от их организационно-правовой формы, на возмещение части затрат по созданию объектов капитального строительства инженерной инфраструктуры, являющихся неотъемлемой частью инвестиционного проекта, и (или) их подключению (технологическому присоединению) к инженерным системам электро-, газо-, водоснабжения и водоотведения;
содействие в создании объектов капитального строительства инженерной инфраструктуры и (или) их подключении (технологическом присоединении) к инженерным системам электро-, газо-, водоснабжения и водоотведения
</t>
  </si>
  <si>
    <r>
      <rPr>
        <b/>
        <sz val="14"/>
        <color theme="1"/>
        <rFont val="Times New Roman"/>
        <family val="1"/>
        <charset val="204"/>
      </rPr>
      <t xml:space="preserve">Контрольное событие 2.8.  </t>
    </r>
    <r>
      <rPr>
        <sz val="14"/>
        <color theme="1"/>
        <rFont val="Times New Roman"/>
        <family val="1"/>
        <charset val="204"/>
      </rPr>
      <t>Количество созданных субъектов малого или среднего предпринимательства – 175 субъектов в год</t>
    </r>
  </si>
  <si>
    <t>Начальник управления развития и поддержки предпринимательства министерства экономического развития  Ростовской области                            Павлова Е.А</t>
  </si>
  <si>
    <t>Начальник управления развития и поддержки предпринимательства министерства экономического развития  Ростовской области                            Павлова Е.А.</t>
  </si>
  <si>
    <t>Начальник управления развития и поддержки предпринимательства министерства экономического развития  Ростовской области                            Павлова Е.А.,
министр промышленности и энергетики  Ростовской области
Тихонов М.М.,
министр жилищно-коммунального хозяйства  Ростовской области
Майер А.Ф.</t>
  </si>
  <si>
    <t xml:space="preserve">Начальник управления развития и поддержки предпринимательства министерства экономического развития  Ростовской области                            Павлова Е.А.  </t>
  </si>
  <si>
    <t>Заместитель министра экономического развития Ростовской области 
Мамичев Е.Е.</t>
  </si>
  <si>
    <t>Министр жилищно-коммунального хозяйства  Ростовской области
Майер А.Ф.</t>
  </si>
  <si>
    <t>Заместитель министра экономического развития Ростовской области 
Мамичев Е.Е.,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сельского хозяйства и продовольствия Ростовской области Рачаловский К.Н.,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строительства, архитектуры и территориального развития Ростовской области
Безуглов Н.В.,
 Министр жилищно-коммунального хозяйства  Ростовской области
Майер А.Ф.,
Директор департамента потребительского рынка Ростовской области
Теларова И.В.,
Министр общего и 
профессионального образования Ростовской области
Балина Л.В.,
Министр промышленности и энергетики  Ростовской области
Тихонов М.М.</t>
  </si>
  <si>
    <t>Управляющий делами 
министерства экономического развития
Ростовской области
Глущенко С.В.</t>
  </si>
  <si>
    <t xml:space="preserve">Заместитель министра экономического развития Ростовской области 
Мамичев Е.Е.,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сельского хозяйства и продовольствия Ростовской области Рачаловский К.Н.,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строительства, архитектуры и территориального развития Ростовской области
Безуглов Н.В.,
 Министр жилищно-коммунального хозяйства  Ростовской области
Майер А.Ф.,
Директор департамента потребительского рынка Ростовской области
Теларова И.В.,
Министр общего и 
профессионального образования Ростовской области
Балина Л.В.,
Министр промышленности и энергетики  Ростовской области
Тихонов М.М.
</t>
  </si>
  <si>
    <t>Директор департамента потребительского рынка  Ростовской области  Теларова И.В.</t>
  </si>
  <si>
    <t>Директор департамента инвестиций и предпринима-тельства Ростовской области  Крыжановский О.П.</t>
  </si>
  <si>
    <t>Директор департамента потребительского рынка  Ростовской области   Теларова И.В.</t>
  </si>
  <si>
    <t>Заместитель министра экономического развития Ростовской области  Мамичев Е.Е.</t>
  </si>
  <si>
    <t>Начальник управления развития и поддержки предпринимательства министерства экономического развития  Ростовской области                            Павлова Е.А*</t>
  </si>
  <si>
    <t>Начальник управления развития и поддержки предпринимательства министерства экономического развития  Ростовской области                            Павлова Е.А.*</t>
  </si>
  <si>
    <t>Начальник управления развития и поддержки предпринимательства министерства экономического развития  Ростовской области                            Павлова Е.А *</t>
  </si>
  <si>
    <t>Директор департамента потребительского рынка  Ростовской области Теларова И.В</t>
  </si>
  <si>
    <t>Директор департамента потребительского рынка  Ростовской области Теларова И.В.</t>
  </si>
  <si>
    <t xml:space="preserve"> </t>
  </si>
  <si>
    <t>* Начальник управления развития и поддержки предпринимательства министерства экономического развития  Ростовской области  Павлова Е.А.  исполняет должностные обязанности заместитетя минстра экономического развития Ростовской области, курирующего управление развития и поддержки предпринимательства и управление инвестиционной политики,  в соответствии с приказом министерства экономического развития Ростовской области от 10.10.2016 № 86</t>
  </si>
  <si>
    <t xml:space="preserve"> приказом министерства экономического развития</t>
  </si>
  <si>
    <t xml:space="preserve">Утвержден </t>
  </si>
  <si>
    <t>Ростовской области от 15.11.2016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</si>
</sst>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vertAlign val="superscript"/>
      <sz val="14"/>
      <color rgb="FF0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8" fillId="3" borderId="1" xfId="0" applyFont="1" applyFill="1" applyBorder="1" applyAlignment="1">
      <alignment horizontal="justify" vertical="top" wrapText="1"/>
    </xf>
    <xf numFmtId="1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tabSelected="1" view="pageBreakPreview" zoomScale="40" zoomScaleNormal="50" zoomScaleSheetLayoutView="40" workbookViewId="0">
      <pane ySplit="7" topLeftCell="A8" activePane="bottomLeft" state="frozen"/>
      <selection activeCell="A9" sqref="A9"/>
      <selection pane="bottomLeft" activeCell="J8" sqref="J8"/>
    </sheetView>
  </sheetViews>
  <sheetFormatPr defaultColWidth="8.88671875" defaultRowHeight="18" x14ac:dyDescent="0.35"/>
  <cols>
    <col min="1" max="1" width="12.44140625" style="9" customWidth="1"/>
    <col min="2" max="2" width="66.88671875" style="1" customWidth="1"/>
    <col min="3" max="3" width="47.88671875" style="1" customWidth="1"/>
    <col min="4" max="4" width="100.88671875" style="1" customWidth="1"/>
    <col min="5" max="5" width="21.5546875" style="1" customWidth="1"/>
    <col min="6" max="6" width="19.6640625" style="1" customWidth="1"/>
    <col min="7" max="7" width="16.88671875" style="1" customWidth="1"/>
    <col min="8" max="8" width="20.44140625" style="1" customWidth="1"/>
    <col min="9" max="9" width="18.6640625" style="1" customWidth="1"/>
    <col min="10" max="10" width="16" style="1" customWidth="1"/>
    <col min="11" max="11" width="15.109375" style="1" customWidth="1"/>
    <col min="12" max="12" width="14" style="1" customWidth="1"/>
    <col min="13" max="13" width="22.33203125" style="1" customWidth="1"/>
    <col min="14" max="16384" width="8.88671875" style="1"/>
  </cols>
  <sheetData>
    <row r="1" spans="1:9" s="2" customFormat="1" ht="62.25" customHeight="1" x14ac:dyDescent="0.35">
      <c r="A1" s="3"/>
      <c r="D1" s="4" t="s">
        <v>0</v>
      </c>
      <c r="E1" s="56" t="s">
        <v>364</v>
      </c>
      <c r="F1" s="56"/>
      <c r="G1" s="56"/>
      <c r="H1" s="56"/>
      <c r="I1" s="56"/>
    </row>
    <row r="2" spans="1:9" s="2" customFormat="1" ht="25.2" customHeight="1" x14ac:dyDescent="0.35">
      <c r="A2" s="3"/>
      <c r="D2" s="4" t="s">
        <v>6</v>
      </c>
      <c r="E2" s="56" t="s">
        <v>363</v>
      </c>
      <c r="F2" s="56"/>
      <c r="G2" s="56"/>
      <c r="H2" s="56"/>
      <c r="I2" s="56"/>
    </row>
    <row r="3" spans="1:9" s="2" customFormat="1" x14ac:dyDescent="0.35">
      <c r="A3" s="5"/>
      <c r="D3" s="6" t="s">
        <v>168</v>
      </c>
      <c r="E3" s="56" t="s">
        <v>365</v>
      </c>
      <c r="F3" s="56"/>
      <c r="G3" s="56"/>
      <c r="H3" s="56"/>
      <c r="I3" s="56"/>
    </row>
    <row r="4" spans="1:9" s="2" customFormat="1" ht="18.75" x14ac:dyDescent="0.3">
      <c r="A4" s="5"/>
      <c r="D4" s="6"/>
    </row>
    <row r="5" spans="1:9" s="7" customFormat="1" ht="88.95" customHeight="1" x14ac:dyDescent="0.3">
      <c r="A5" s="48" t="s">
        <v>1</v>
      </c>
      <c r="B5" s="48" t="s">
        <v>90</v>
      </c>
      <c r="C5" s="48" t="s">
        <v>13</v>
      </c>
      <c r="D5" s="48" t="s">
        <v>2</v>
      </c>
      <c r="E5" s="48" t="s">
        <v>10</v>
      </c>
      <c r="F5" s="58" t="s">
        <v>14</v>
      </c>
      <c r="G5" s="58"/>
      <c r="H5" s="58"/>
      <c r="I5" s="58"/>
    </row>
    <row r="6" spans="1:9" s="8" customFormat="1" ht="39.6" customHeight="1" x14ac:dyDescent="0.3">
      <c r="A6" s="48"/>
      <c r="B6" s="48"/>
      <c r="C6" s="48"/>
      <c r="D6" s="48"/>
      <c r="E6" s="48"/>
      <c r="F6" s="46" t="s">
        <v>3</v>
      </c>
      <c r="G6" s="46" t="s">
        <v>5</v>
      </c>
      <c r="H6" s="46" t="s">
        <v>4</v>
      </c>
      <c r="I6" s="46" t="s">
        <v>9</v>
      </c>
    </row>
    <row r="7" spans="1:9" ht="18.75" x14ac:dyDescent="0.3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</row>
    <row r="8" spans="1:9" ht="160.94999999999999" customHeight="1" x14ac:dyDescent="0.35">
      <c r="A8" s="15">
        <v>1</v>
      </c>
      <c r="B8" s="16" t="s">
        <v>44</v>
      </c>
      <c r="C8" s="36" t="s">
        <v>356</v>
      </c>
      <c r="D8" s="37" t="s">
        <v>11</v>
      </c>
      <c r="E8" s="36" t="s">
        <v>11</v>
      </c>
      <c r="F8" s="19">
        <f t="shared" ref="F8" si="0">SUM(G8:I8)</f>
        <v>393006.60000000003</v>
      </c>
      <c r="G8" s="19">
        <f>SUM(G9+G15+G24+G32+G34+G40+G57+G22)</f>
        <v>393006.60000000003</v>
      </c>
      <c r="H8" s="19">
        <f t="shared" ref="H8:I8" si="1">SUM(H9+H15+H24+H32+H34+H40+H57+H22)</f>
        <v>0</v>
      </c>
      <c r="I8" s="19">
        <f t="shared" si="1"/>
        <v>0</v>
      </c>
    </row>
    <row r="9" spans="1:9" ht="270.75" customHeight="1" x14ac:dyDescent="0.35">
      <c r="A9" s="15">
        <v>2</v>
      </c>
      <c r="B9" s="14" t="s">
        <v>50</v>
      </c>
      <c r="C9" s="49" t="s">
        <v>343</v>
      </c>
      <c r="D9" s="11" t="s">
        <v>258</v>
      </c>
      <c r="E9" s="40">
        <v>42734</v>
      </c>
      <c r="F9" s="13">
        <f>SUM(G9:I9)</f>
        <v>35000</v>
      </c>
      <c r="G9" s="13">
        <f>SUM(G10:G13)</f>
        <v>35000</v>
      </c>
      <c r="H9" s="13">
        <f t="shared" ref="H9:I9" si="2">SUM(H11:H13)</f>
        <v>0</v>
      </c>
      <c r="I9" s="13">
        <f t="shared" si="2"/>
        <v>0</v>
      </c>
    </row>
    <row r="10" spans="1:9" ht="113.4" customHeight="1" x14ac:dyDescent="0.35">
      <c r="A10" s="15">
        <v>3</v>
      </c>
      <c r="B10" s="14" t="s">
        <v>169</v>
      </c>
      <c r="C10" s="49"/>
      <c r="D10" s="11" t="s">
        <v>109</v>
      </c>
      <c r="E10" s="40">
        <v>42734</v>
      </c>
      <c r="F10" s="13" t="s">
        <v>7</v>
      </c>
      <c r="G10" s="13" t="s">
        <v>7</v>
      </c>
      <c r="H10" s="13" t="s">
        <v>7</v>
      </c>
      <c r="I10" s="13" t="s">
        <v>7</v>
      </c>
    </row>
    <row r="11" spans="1:9" ht="81.599999999999994" customHeight="1" x14ac:dyDescent="0.35">
      <c r="A11" s="15">
        <v>4</v>
      </c>
      <c r="B11" s="14" t="s">
        <v>170</v>
      </c>
      <c r="C11" s="49"/>
      <c r="D11" s="11" t="s">
        <v>110</v>
      </c>
      <c r="E11" s="40">
        <v>42734</v>
      </c>
      <c r="F11" s="13" t="s">
        <v>7</v>
      </c>
      <c r="G11" s="13" t="s">
        <v>7</v>
      </c>
      <c r="H11" s="13" t="s">
        <v>7</v>
      </c>
      <c r="I11" s="13" t="s">
        <v>7</v>
      </c>
    </row>
    <row r="12" spans="1:9" ht="96" customHeight="1" x14ac:dyDescent="0.35">
      <c r="A12" s="15">
        <v>5</v>
      </c>
      <c r="B12" s="14" t="s">
        <v>171</v>
      </c>
      <c r="C12" s="49"/>
      <c r="D12" s="11" t="s">
        <v>173</v>
      </c>
      <c r="E12" s="40">
        <v>42734</v>
      </c>
      <c r="F12" s="13">
        <v>35000</v>
      </c>
      <c r="G12" s="13">
        <v>35000</v>
      </c>
      <c r="H12" s="13" t="s">
        <v>7</v>
      </c>
      <c r="I12" s="13" t="s">
        <v>7</v>
      </c>
    </row>
    <row r="13" spans="1:9" ht="106.5" customHeight="1" x14ac:dyDescent="0.35">
      <c r="A13" s="15">
        <v>6</v>
      </c>
      <c r="B13" s="14" t="s">
        <v>172</v>
      </c>
      <c r="C13" s="49"/>
      <c r="D13" s="11" t="s">
        <v>111</v>
      </c>
      <c r="E13" s="40">
        <v>42734</v>
      </c>
      <c r="F13" s="13" t="s">
        <v>7</v>
      </c>
      <c r="G13" s="13" t="s">
        <v>7</v>
      </c>
      <c r="H13" s="13" t="s">
        <v>7</v>
      </c>
      <c r="I13" s="13" t="s">
        <v>7</v>
      </c>
    </row>
    <row r="14" spans="1:9" ht="165" customHeight="1" x14ac:dyDescent="0.35">
      <c r="A14" s="15">
        <v>7</v>
      </c>
      <c r="B14" s="14" t="s">
        <v>244</v>
      </c>
      <c r="C14" s="49"/>
      <c r="D14" s="11" t="s">
        <v>245</v>
      </c>
      <c r="E14" s="40">
        <v>42734</v>
      </c>
      <c r="F14" s="13" t="s">
        <v>11</v>
      </c>
      <c r="G14" s="13" t="s">
        <v>11</v>
      </c>
      <c r="H14" s="13" t="s">
        <v>11</v>
      </c>
      <c r="I14" s="13" t="s">
        <v>11</v>
      </c>
    </row>
    <row r="15" spans="1:9" ht="221.25" customHeight="1" x14ac:dyDescent="0.35">
      <c r="A15" s="15">
        <v>8</v>
      </c>
      <c r="B15" s="17" t="s">
        <v>51</v>
      </c>
      <c r="C15" s="49" t="s">
        <v>345</v>
      </c>
      <c r="D15" s="11" t="s">
        <v>337</v>
      </c>
      <c r="E15" s="40">
        <v>42734</v>
      </c>
      <c r="F15" s="13">
        <f>SUM(G15:I15)</f>
        <v>132048.20000000001</v>
      </c>
      <c r="G15" s="13">
        <f>SUM(G16)</f>
        <v>132048.20000000001</v>
      </c>
      <c r="H15" s="13">
        <v>0</v>
      </c>
      <c r="I15" s="13">
        <v>0</v>
      </c>
    </row>
    <row r="16" spans="1:9" ht="147.75" customHeight="1" x14ac:dyDescent="0.35">
      <c r="A16" s="15">
        <v>9</v>
      </c>
      <c r="B16" s="14" t="s">
        <v>96</v>
      </c>
      <c r="C16" s="49"/>
      <c r="D16" s="11" t="s">
        <v>175</v>
      </c>
      <c r="E16" s="40">
        <v>42734</v>
      </c>
      <c r="F16" s="13">
        <f>SUM(G16:I16)</f>
        <v>132048.20000000001</v>
      </c>
      <c r="G16" s="13">
        <v>132048.20000000001</v>
      </c>
      <c r="H16" s="13" t="s">
        <v>7</v>
      </c>
      <c r="I16" s="13" t="s">
        <v>7</v>
      </c>
    </row>
    <row r="17" spans="1:9" ht="102.75" customHeight="1" x14ac:dyDescent="0.35">
      <c r="A17" s="15">
        <v>10</v>
      </c>
      <c r="B17" s="14" t="s">
        <v>174</v>
      </c>
      <c r="C17" s="50" t="s">
        <v>346</v>
      </c>
      <c r="D17" s="11" t="s">
        <v>112</v>
      </c>
      <c r="E17" s="40">
        <v>42734</v>
      </c>
      <c r="F17" s="13" t="s">
        <v>7</v>
      </c>
      <c r="G17" s="13" t="s">
        <v>7</v>
      </c>
      <c r="H17" s="13" t="s">
        <v>7</v>
      </c>
      <c r="I17" s="13" t="s">
        <v>7</v>
      </c>
    </row>
    <row r="18" spans="1:9" ht="153.75" customHeight="1" x14ac:dyDescent="0.35">
      <c r="A18" s="15">
        <v>11</v>
      </c>
      <c r="B18" s="14" t="s">
        <v>325</v>
      </c>
      <c r="C18" s="50"/>
      <c r="D18" s="11" t="s">
        <v>113</v>
      </c>
      <c r="E18" s="40">
        <v>42734</v>
      </c>
      <c r="F18" s="13" t="s">
        <v>7</v>
      </c>
      <c r="G18" s="13" t="s">
        <v>7</v>
      </c>
      <c r="H18" s="13" t="s">
        <v>7</v>
      </c>
      <c r="I18" s="13" t="s">
        <v>7</v>
      </c>
    </row>
    <row r="19" spans="1:9" ht="157.5" customHeight="1" x14ac:dyDescent="0.35">
      <c r="A19" s="15">
        <v>12</v>
      </c>
      <c r="B19" s="14" t="s">
        <v>287</v>
      </c>
      <c r="C19" s="50"/>
      <c r="D19" s="11" t="s">
        <v>288</v>
      </c>
      <c r="E19" s="40">
        <v>42551</v>
      </c>
      <c r="F19" s="13" t="s">
        <v>11</v>
      </c>
      <c r="G19" s="13" t="s">
        <v>11</v>
      </c>
      <c r="H19" s="13" t="s">
        <v>11</v>
      </c>
      <c r="I19" s="13" t="s">
        <v>11</v>
      </c>
    </row>
    <row r="20" spans="1:9" ht="139.5" customHeight="1" x14ac:dyDescent="0.35">
      <c r="A20" s="15">
        <v>13</v>
      </c>
      <c r="B20" s="14" t="s">
        <v>286</v>
      </c>
      <c r="C20" s="50"/>
      <c r="D20" s="11" t="s">
        <v>246</v>
      </c>
      <c r="E20" s="40">
        <v>42551</v>
      </c>
      <c r="F20" s="13" t="s">
        <v>11</v>
      </c>
      <c r="G20" s="13" t="s">
        <v>11</v>
      </c>
      <c r="H20" s="13" t="s">
        <v>11</v>
      </c>
      <c r="I20" s="13" t="s">
        <v>11</v>
      </c>
    </row>
    <row r="21" spans="1:9" ht="129" customHeight="1" x14ac:dyDescent="0.35">
      <c r="A21" s="15">
        <v>14</v>
      </c>
      <c r="B21" s="14" t="s">
        <v>332</v>
      </c>
      <c r="C21" s="50"/>
      <c r="D21" s="11" t="s">
        <v>246</v>
      </c>
      <c r="E21" s="40">
        <v>42734</v>
      </c>
      <c r="F21" s="13" t="s">
        <v>11</v>
      </c>
      <c r="G21" s="13" t="s">
        <v>11</v>
      </c>
      <c r="H21" s="13" t="s">
        <v>11</v>
      </c>
      <c r="I21" s="13" t="s">
        <v>11</v>
      </c>
    </row>
    <row r="22" spans="1:9" ht="248.25" customHeight="1" x14ac:dyDescent="0.35">
      <c r="A22" s="15">
        <v>15</v>
      </c>
      <c r="B22" s="14" t="s">
        <v>336</v>
      </c>
      <c r="C22" s="50" t="s">
        <v>346</v>
      </c>
      <c r="D22" s="11" t="s">
        <v>341</v>
      </c>
      <c r="E22" s="40">
        <v>42734</v>
      </c>
      <c r="F22" s="13">
        <f>SUM(G22:I22)</f>
        <v>27178.7</v>
      </c>
      <c r="G22" s="13">
        <v>27178.7</v>
      </c>
      <c r="H22" s="13"/>
      <c r="I22" s="13"/>
    </row>
    <row r="23" spans="1:9" ht="141" customHeight="1" x14ac:dyDescent="0.35">
      <c r="A23" s="15">
        <v>16</v>
      </c>
      <c r="B23" s="16" t="s">
        <v>340</v>
      </c>
      <c r="C23" s="50"/>
      <c r="D23" s="18" t="s">
        <v>114</v>
      </c>
      <c r="E23" s="40">
        <v>42734</v>
      </c>
      <c r="F23" s="13" t="s">
        <v>11</v>
      </c>
      <c r="G23" s="13" t="s">
        <v>11</v>
      </c>
      <c r="H23" s="13" t="s">
        <v>11</v>
      </c>
      <c r="I23" s="13" t="s">
        <v>11</v>
      </c>
    </row>
    <row r="24" spans="1:9" ht="121.5" customHeight="1" x14ac:dyDescent="0.35">
      <c r="A24" s="15">
        <v>17</v>
      </c>
      <c r="B24" s="14" t="s">
        <v>52</v>
      </c>
      <c r="C24" s="49" t="s">
        <v>346</v>
      </c>
      <c r="D24" s="11" t="s">
        <v>167</v>
      </c>
      <c r="E24" s="40">
        <v>42734</v>
      </c>
      <c r="F24" s="13">
        <f>G24</f>
        <v>2128.3000000000002</v>
      </c>
      <c r="G24" s="13">
        <f>SUM(G25:G30)</f>
        <v>2128.3000000000002</v>
      </c>
      <c r="H24" s="13">
        <f t="shared" ref="H24:I24" si="3">SUM(H27)+SUM(H28)+SUM(H29)+SUM(H30)</f>
        <v>0</v>
      </c>
      <c r="I24" s="13">
        <f t="shared" si="3"/>
        <v>0</v>
      </c>
    </row>
    <row r="25" spans="1:9" ht="90.75" customHeight="1" x14ac:dyDescent="0.35">
      <c r="A25" s="15">
        <v>18</v>
      </c>
      <c r="B25" s="14" t="s">
        <v>53</v>
      </c>
      <c r="C25" s="49"/>
      <c r="D25" s="11" t="s">
        <v>114</v>
      </c>
      <c r="E25" s="40">
        <v>42734</v>
      </c>
      <c r="F25" s="13" t="s">
        <v>7</v>
      </c>
      <c r="G25" s="13" t="s">
        <v>7</v>
      </c>
      <c r="H25" s="13" t="s">
        <v>7</v>
      </c>
      <c r="I25" s="13" t="s">
        <v>7</v>
      </c>
    </row>
    <row r="26" spans="1:9" ht="97.5" customHeight="1" x14ac:dyDescent="0.35">
      <c r="A26" s="15">
        <v>19</v>
      </c>
      <c r="B26" s="14" t="s">
        <v>54</v>
      </c>
      <c r="C26" s="49"/>
      <c r="D26" s="11" t="s">
        <v>114</v>
      </c>
      <c r="E26" s="40">
        <v>42734</v>
      </c>
      <c r="F26" s="13" t="s">
        <v>7</v>
      </c>
      <c r="G26" s="13" t="s">
        <v>7</v>
      </c>
      <c r="H26" s="13" t="s">
        <v>7</v>
      </c>
      <c r="I26" s="13" t="s">
        <v>7</v>
      </c>
    </row>
    <row r="27" spans="1:9" ht="93.75" customHeight="1" x14ac:dyDescent="0.35">
      <c r="A27" s="15">
        <v>20</v>
      </c>
      <c r="B27" s="14" t="s">
        <v>97</v>
      </c>
      <c r="C27" s="49"/>
      <c r="D27" s="11" t="s">
        <v>179</v>
      </c>
      <c r="E27" s="40">
        <v>42734</v>
      </c>
      <c r="F27" s="13">
        <f>G27</f>
        <v>550</v>
      </c>
      <c r="G27" s="13">
        <v>550</v>
      </c>
      <c r="H27" s="13" t="s">
        <v>7</v>
      </c>
      <c r="I27" s="13" t="s">
        <v>7</v>
      </c>
    </row>
    <row r="28" spans="1:9" ht="122.25" customHeight="1" x14ac:dyDescent="0.35">
      <c r="A28" s="15">
        <v>21</v>
      </c>
      <c r="B28" s="14" t="s">
        <v>176</v>
      </c>
      <c r="C28" s="49"/>
      <c r="D28" s="11" t="s">
        <v>180</v>
      </c>
      <c r="E28" s="40">
        <v>42734</v>
      </c>
      <c r="F28" s="13">
        <f>G28</f>
        <v>838</v>
      </c>
      <c r="G28" s="13">
        <v>838</v>
      </c>
      <c r="H28" s="13" t="s">
        <v>7</v>
      </c>
      <c r="I28" s="13" t="s">
        <v>7</v>
      </c>
    </row>
    <row r="29" spans="1:9" ht="114.75" customHeight="1" x14ac:dyDescent="0.35">
      <c r="A29" s="15">
        <v>22</v>
      </c>
      <c r="B29" s="14" t="s">
        <v>177</v>
      </c>
      <c r="C29" s="49"/>
      <c r="D29" s="11" t="s">
        <v>181</v>
      </c>
      <c r="E29" s="40">
        <v>42734</v>
      </c>
      <c r="F29" s="13">
        <f>SUM(G29:I29)</f>
        <v>25.3</v>
      </c>
      <c r="G29" s="13">
        <v>25.3</v>
      </c>
      <c r="H29" s="13" t="s">
        <v>7</v>
      </c>
      <c r="I29" s="13" t="s">
        <v>7</v>
      </c>
    </row>
    <row r="30" spans="1:9" ht="166.5" customHeight="1" x14ac:dyDescent="0.35">
      <c r="A30" s="15">
        <v>23</v>
      </c>
      <c r="B30" s="14" t="s">
        <v>178</v>
      </c>
      <c r="C30" s="49"/>
      <c r="D30" s="11" t="s">
        <v>115</v>
      </c>
      <c r="E30" s="40">
        <v>42734</v>
      </c>
      <c r="F30" s="13">
        <f>SUM(G30:I30)</f>
        <v>715</v>
      </c>
      <c r="G30" s="13">
        <v>715</v>
      </c>
      <c r="H30" s="13" t="s">
        <v>7</v>
      </c>
      <c r="I30" s="13" t="s">
        <v>7</v>
      </c>
    </row>
    <row r="31" spans="1:9" ht="102.75" customHeight="1" x14ac:dyDescent="0.35">
      <c r="A31" s="15">
        <v>24</v>
      </c>
      <c r="B31" s="14" t="s">
        <v>247</v>
      </c>
      <c r="C31" s="49"/>
      <c r="D31" s="11" t="s">
        <v>114</v>
      </c>
      <c r="E31" s="40">
        <v>42734</v>
      </c>
      <c r="F31" s="13" t="s">
        <v>11</v>
      </c>
      <c r="G31" s="13" t="s">
        <v>11</v>
      </c>
      <c r="H31" s="13" t="s">
        <v>11</v>
      </c>
      <c r="I31" s="13" t="s">
        <v>11</v>
      </c>
    </row>
    <row r="32" spans="1:9" ht="276" customHeight="1" x14ac:dyDescent="0.35">
      <c r="A32" s="15">
        <v>25</v>
      </c>
      <c r="B32" s="14" t="s">
        <v>55</v>
      </c>
      <c r="C32" s="49" t="s">
        <v>346</v>
      </c>
      <c r="D32" s="18" t="s">
        <v>257</v>
      </c>
      <c r="E32" s="40">
        <v>42734</v>
      </c>
      <c r="F32" s="13">
        <f>SUM(G32:I32)</f>
        <v>153719.5</v>
      </c>
      <c r="G32" s="13">
        <v>153719.5</v>
      </c>
      <c r="H32" s="13">
        <v>0</v>
      </c>
      <c r="I32" s="13">
        <v>0</v>
      </c>
    </row>
    <row r="33" spans="1:9" ht="108.75" customHeight="1" x14ac:dyDescent="0.35">
      <c r="A33" s="15">
        <v>26</v>
      </c>
      <c r="B33" s="14" t="s">
        <v>248</v>
      </c>
      <c r="C33" s="49"/>
      <c r="D33" s="18" t="s">
        <v>114</v>
      </c>
      <c r="E33" s="40">
        <v>42734</v>
      </c>
      <c r="F33" s="13" t="s">
        <v>11</v>
      </c>
      <c r="G33" s="13" t="s">
        <v>11</v>
      </c>
      <c r="H33" s="13" t="s">
        <v>11</v>
      </c>
      <c r="I33" s="13" t="s">
        <v>11</v>
      </c>
    </row>
    <row r="34" spans="1:9" ht="105.75" customHeight="1" x14ac:dyDescent="0.35">
      <c r="A34" s="15">
        <v>27</v>
      </c>
      <c r="B34" s="14" t="s">
        <v>56</v>
      </c>
      <c r="C34" s="50" t="s">
        <v>346</v>
      </c>
      <c r="D34" s="11" t="s">
        <v>277</v>
      </c>
      <c r="E34" s="40">
        <v>42734</v>
      </c>
      <c r="F34" s="13">
        <f>SUM(G34:I34)</f>
        <v>0</v>
      </c>
      <c r="G34" s="13">
        <f>SUM(G35:G37)</f>
        <v>0</v>
      </c>
      <c r="H34" s="13">
        <f>SUM(H35:H37)</f>
        <v>0</v>
      </c>
      <c r="I34" s="13">
        <f>SUM(I35:I37)</f>
        <v>0</v>
      </c>
    </row>
    <row r="35" spans="1:9" ht="75" customHeight="1" x14ac:dyDescent="0.35">
      <c r="A35" s="15">
        <v>28</v>
      </c>
      <c r="B35" s="14" t="s">
        <v>57</v>
      </c>
      <c r="C35" s="50"/>
      <c r="D35" s="11" t="s">
        <v>116</v>
      </c>
      <c r="E35" s="40">
        <v>42734</v>
      </c>
      <c r="F35" s="13" t="s">
        <v>7</v>
      </c>
      <c r="G35" s="19" t="s">
        <v>7</v>
      </c>
      <c r="H35" s="19" t="s">
        <v>7</v>
      </c>
      <c r="I35" s="13" t="s">
        <v>7</v>
      </c>
    </row>
    <row r="36" spans="1:9" ht="84" customHeight="1" x14ac:dyDescent="0.35">
      <c r="A36" s="15">
        <v>29</v>
      </c>
      <c r="B36" s="14" t="s">
        <v>278</v>
      </c>
      <c r="C36" s="50"/>
      <c r="D36" s="11" t="s">
        <v>279</v>
      </c>
      <c r="E36" s="40">
        <v>42643</v>
      </c>
      <c r="F36" s="13" t="s">
        <v>7</v>
      </c>
      <c r="G36" s="19" t="s">
        <v>7</v>
      </c>
      <c r="H36" s="19" t="s">
        <v>7</v>
      </c>
      <c r="I36" s="13" t="s">
        <v>7</v>
      </c>
    </row>
    <row r="37" spans="1:9" ht="87.6" customHeight="1" x14ac:dyDescent="0.35">
      <c r="A37" s="15">
        <v>30</v>
      </c>
      <c r="B37" s="14" t="s">
        <v>58</v>
      </c>
      <c r="C37" s="50"/>
      <c r="D37" s="11" t="s">
        <v>117</v>
      </c>
      <c r="E37" s="40">
        <v>42734</v>
      </c>
      <c r="F37" s="13" t="s">
        <v>7</v>
      </c>
      <c r="G37" s="19" t="s">
        <v>7</v>
      </c>
      <c r="H37" s="19" t="s">
        <v>7</v>
      </c>
      <c r="I37" s="13" t="s">
        <v>7</v>
      </c>
    </row>
    <row r="38" spans="1:9" ht="87.6" customHeight="1" x14ac:dyDescent="0.35">
      <c r="A38" s="15">
        <v>31</v>
      </c>
      <c r="B38" s="14" t="s">
        <v>276</v>
      </c>
      <c r="C38" s="50"/>
      <c r="D38" s="11" t="s">
        <v>333</v>
      </c>
      <c r="E38" s="40">
        <v>42643</v>
      </c>
      <c r="F38" s="13" t="s">
        <v>11</v>
      </c>
      <c r="G38" s="13" t="s">
        <v>11</v>
      </c>
      <c r="H38" s="13" t="s">
        <v>11</v>
      </c>
      <c r="I38" s="13" t="s">
        <v>11</v>
      </c>
    </row>
    <row r="39" spans="1:9" ht="107.25" customHeight="1" x14ac:dyDescent="0.35">
      <c r="A39" s="15">
        <v>32</v>
      </c>
      <c r="B39" s="16" t="s">
        <v>282</v>
      </c>
      <c r="C39" s="34" t="s">
        <v>346</v>
      </c>
      <c r="D39" s="11" t="s">
        <v>285</v>
      </c>
      <c r="E39" s="40">
        <v>42734</v>
      </c>
      <c r="F39" s="13" t="s">
        <v>7</v>
      </c>
      <c r="G39" s="19" t="s">
        <v>7</v>
      </c>
      <c r="H39" s="19" t="s">
        <v>7</v>
      </c>
      <c r="I39" s="13" t="s">
        <v>7</v>
      </c>
    </row>
    <row r="40" spans="1:9" ht="409.5" customHeight="1" x14ac:dyDescent="0.35">
      <c r="A40" s="15">
        <v>33</v>
      </c>
      <c r="B40" s="14" t="s">
        <v>59</v>
      </c>
      <c r="C40" s="43" t="s">
        <v>351</v>
      </c>
      <c r="D40" s="11" t="s">
        <v>118</v>
      </c>
      <c r="E40" s="40">
        <v>42734</v>
      </c>
      <c r="F40" s="13">
        <f>SUM(F41:F53)</f>
        <v>41931.900000000009</v>
      </c>
      <c r="G40" s="13">
        <f>SUM(G41:G53)</f>
        <v>41931.900000000009</v>
      </c>
      <c r="H40" s="13">
        <f>SUM(H41)+SUM(H42)+SUM(H43)+SUM(H44)+SUM(H45)+SUM(H46)+SUM(H47)+SUM(H48)+SUM(H49)</f>
        <v>0</v>
      </c>
      <c r="I40" s="13">
        <f>SUM(I41)+SUM(I42)+SUM(I43)+SUM(I44)+SUM(I45)+SUM(I46)+SUM(I47)+SUM(I48)+SUM(I49)</f>
        <v>0</v>
      </c>
    </row>
    <row r="41" spans="1:9" ht="99.75" customHeight="1" x14ac:dyDescent="0.35">
      <c r="A41" s="15">
        <v>34</v>
      </c>
      <c r="B41" s="14" t="s">
        <v>182</v>
      </c>
      <c r="C41" s="44" t="s">
        <v>93</v>
      </c>
      <c r="D41" s="18" t="s">
        <v>183</v>
      </c>
      <c r="E41" s="40">
        <v>42491</v>
      </c>
      <c r="F41" s="13">
        <f t="shared" ref="F41:F48" si="4">SUM(G41:I41)</f>
        <v>786.9</v>
      </c>
      <c r="G41" s="13">
        <v>786.9</v>
      </c>
      <c r="H41" s="13" t="s">
        <v>7</v>
      </c>
      <c r="I41" s="13" t="s">
        <v>7</v>
      </c>
    </row>
    <row r="42" spans="1:9" ht="83.25" customHeight="1" x14ac:dyDescent="0.35">
      <c r="A42" s="15">
        <v>35</v>
      </c>
      <c r="B42" s="14" t="s">
        <v>275</v>
      </c>
      <c r="C42" s="44" t="s">
        <v>347</v>
      </c>
      <c r="D42" s="18" t="s">
        <v>268</v>
      </c>
      <c r="E42" s="40">
        <v>42522</v>
      </c>
      <c r="F42" s="13">
        <f t="shared" si="4"/>
        <v>1500</v>
      </c>
      <c r="G42" s="13">
        <v>1500</v>
      </c>
      <c r="H42" s="13" t="s">
        <v>7</v>
      </c>
      <c r="I42" s="13" t="s">
        <v>7</v>
      </c>
    </row>
    <row r="43" spans="1:9" ht="99" customHeight="1" x14ac:dyDescent="0.35">
      <c r="A43" s="15">
        <v>36</v>
      </c>
      <c r="B43" s="14" t="s">
        <v>184</v>
      </c>
      <c r="C43" s="44" t="s">
        <v>348</v>
      </c>
      <c r="D43" s="18" t="s">
        <v>185</v>
      </c>
      <c r="E43" s="40">
        <v>42522</v>
      </c>
      <c r="F43" s="13">
        <f t="shared" si="4"/>
        <v>548.20000000000005</v>
      </c>
      <c r="G43" s="13">
        <v>548.20000000000005</v>
      </c>
      <c r="H43" s="13" t="s">
        <v>7</v>
      </c>
      <c r="I43" s="13" t="s">
        <v>7</v>
      </c>
    </row>
    <row r="44" spans="1:9" ht="113.25" customHeight="1" x14ac:dyDescent="0.35">
      <c r="A44" s="15">
        <v>37</v>
      </c>
      <c r="B44" s="14" t="s">
        <v>186</v>
      </c>
      <c r="C44" s="44" t="s">
        <v>93</v>
      </c>
      <c r="D44" s="18" t="s">
        <v>187</v>
      </c>
      <c r="E44" s="40">
        <v>42522</v>
      </c>
      <c r="F44" s="13">
        <f t="shared" si="4"/>
        <v>523.6</v>
      </c>
      <c r="G44" s="13">
        <v>523.6</v>
      </c>
      <c r="H44" s="13" t="s">
        <v>7</v>
      </c>
      <c r="I44" s="13" t="s">
        <v>7</v>
      </c>
    </row>
    <row r="45" spans="1:9" ht="116.25" customHeight="1" x14ac:dyDescent="0.35">
      <c r="A45" s="15">
        <v>38</v>
      </c>
      <c r="B45" s="14" t="s">
        <v>188</v>
      </c>
      <c r="C45" s="44" t="s">
        <v>189</v>
      </c>
      <c r="D45" s="18" t="s">
        <v>190</v>
      </c>
      <c r="E45" s="40">
        <v>42552</v>
      </c>
      <c r="F45" s="13">
        <f t="shared" si="4"/>
        <v>709.5</v>
      </c>
      <c r="G45" s="13">
        <v>709.5</v>
      </c>
      <c r="H45" s="13" t="s">
        <v>7</v>
      </c>
      <c r="I45" s="13" t="s">
        <v>7</v>
      </c>
    </row>
    <row r="46" spans="1:9" ht="148.5" customHeight="1" x14ac:dyDescent="0.35">
      <c r="A46" s="15">
        <v>39</v>
      </c>
      <c r="B46" s="14" t="s">
        <v>191</v>
      </c>
      <c r="C46" s="44" t="s">
        <v>347</v>
      </c>
      <c r="D46" s="18" t="s">
        <v>192</v>
      </c>
      <c r="E46" s="40">
        <v>42559</v>
      </c>
      <c r="F46" s="13">
        <f t="shared" si="4"/>
        <v>2000</v>
      </c>
      <c r="G46" s="13">
        <v>2000</v>
      </c>
      <c r="H46" s="13" t="s">
        <v>7</v>
      </c>
      <c r="I46" s="13" t="s">
        <v>7</v>
      </c>
    </row>
    <row r="47" spans="1:9" ht="121.5" customHeight="1" x14ac:dyDescent="0.35">
      <c r="A47" s="15">
        <v>40</v>
      </c>
      <c r="B47" s="14" t="s">
        <v>193</v>
      </c>
      <c r="C47" s="44" t="s">
        <v>194</v>
      </c>
      <c r="D47" s="18" t="s">
        <v>195</v>
      </c>
      <c r="E47" s="40">
        <v>42614</v>
      </c>
      <c r="F47" s="13">
        <f t="shared" si="4"/>
        <v>1400</v>
      </c>
      <c r="G47" s="13">
        <v>1400</v>
      </c>
      <c r="H47" s="13" t="s">
        <v>7</v>
      </c>
      <c r="I47" s="13" t="s">
        <v>7</v>
      </c>
    </row>
    <row r="48" spans="1:9" ht="157.5" customHeight="1" x14ac:dyDescent="0.35">
      <c r="A48" s="15">
        <v>41</v>
      </c>
      <c r="B48" s="14" t="s">
        <v>196</v>
      </c>
      <c r="C48" s="44" t="s">
        <v>347</v>
      </c>
      <c r="D48" s="18" t="s">
        <v>197</v>
      </c>
      <c r="E48" s="40">
        <v>42705</v>
      </c>
      <c r="F48" s="13">
        <f t="shared" si="4"/>
        <v>14028.2</v>
      </c>
      <c r="G48" s="13">
        <v>14028.2</v>
      </c>
      <c r="H48" s="13" t="s">
        <v>7</v>
      </c>
      <c r="I48" s="13" t="s">
        <v>7</v>
      </c>
    </row>
    <row r="49" spans="1:9" ht="126" customHeight="1" x14ac:dyDescent="0.35">
      <c r="A49" s="15">
        <v>42</v>
      </c>
      <c r="B49" s="14" t="s">
        <v>198</v>
      </c>
      <c r="C49" s="44" t="s">
        <v>199</v>
      </c>
      <c r="D49" s="18" t="s">
        <v>200</v>
      </c>
      <c r="E49" s="40">
        <v>42705</v>
      </c>
      <c r="F49" s="13">
        <f>SUM(G49:I49)</f>
        <v>1710</v>
      </c>
      <c r="G49" s="13">
        <v>1710</v>
      </c>
      <c r="H49" s="13" t="s">
        <v>7</v>
      </c>
      <c r="I49" s="13" t="s">
        <v>7</v>
      </c>
    </row>
    <row r="50" spans="1:9" ht="141" customHeight="1" x14ac:dyDescent="0.35">
      <c r="A50" s="15">
        <v>43</v>
      </c>
      <c r="B50" s="14" t="s">
        <v>201</v>
      </c>
      <c r="C50" s="44" t="s">
        <v>202</v>
      </c>
      <c r="D50" s="18" t="s">
        <v>203</v>
      </c>
      <c r="E50" s="40">
        <v>42734</v>
      </c>
      <c r="F50" s="13">
        <f>SUM(G50:I50)</f>
        <v>4883</v>
      </c>
      <c r="G50" s="13">
        <v>4883</v>
      </c>
      <c r="H50" s="13" t="s">
        <v>7</v>
      </c>
      <c r="I50" s="13" t="s">
        <v>7</v>
      </c>
    </row>
    <row r="51" spans="1:9" ht="169.5" customHeight="1" x14ac:dyDescent="0.35">
      <c r="A51" s="15">
        <v>44</v>
      </c>
      <c r="B51" s="14" t="s">
        <v>204</v>
      </c>
      <c r="C51" s="44" t="s">
        <v>93</v>
      </c>
      <c r="D51" s="18" t="s">
        <v>205</v>
      </c>
      <c r="E51" s="40">
        <v>42734</v>
      </c>
      <c r="F51" s="13">
        <f t="shared" ref="F51" si="5">SUM(G51:I51)</f>
        <v>946.2</v>
      </c>
      <c r="G51" s="13">
        <v>946.2</v>
      </c>
      <c r="H51" s="13" t="s">
        <v>7</v>
      </c>
      <c r="I51" s="13" t="s">
        <v>7</v>
      </c>
    </row>
    <row r="52" spans="1:9" ht="175.5" customHeight="1" x14ac:dyDescent="0.35">
      <c r="A52" s="15">
        <v>45</v>
      </c>
      <c r="B52" s="14" t="s">
        <v>326</v>
      </c>
      <c r="C52" s="44" t="s">
        <v>202</v>
      </c>
      <c r="D52" s="18" t="s">
        <v>327</v>
      </c>
      <c r="E52" s="40">
        <v>42614</v>
      </c>
      <c r="F52" s="13">
        <v>7000</v>
      </c>
      <c r="G52" s="13">
        <v>7000</v>
      </c>
      <c r="H52" s="13" t="s">
        <v>7</v>
      </c>
      <c r="I52" s="13" t="s">
        <v>7</v>
      </c>
    </row>
    <row r="53" spans="1:9" ht="97.5" customHeight="1" x14ac:dyDescent="0.35">
      <c r="A53" s="15">
        <v>46</v>
      </c>
      <c r="B53" s="14" t="s">
        <v>328</v>
      </c>
      <c r="C53" s="44" t="s">
        <v>202</v>
      </c>
      <c r="D53" s="18" t="s">
        <v>329</v>
      </c>
      <c r="E53" s="40">
        <v>42734</v>
      </c>
      <c r="F53" s="13">
        <v>5896.3</v>
      </c>
      <c r="G53" s="13">
        <v>5896.3</v>
      </c>
      <c r="H53" s="13" t="s">
        <v>7</v>
      </c>
      <c r="I53" s="13" t="s">
        <v>7</v>
      </c>
    </row>
    <row r="54" spans="1:9" ht="409.5" customHeight="1" x14ac:dyDescent="0.35">
      <c r="A54" s="15">
        <v>47</v>
      </c>
      <c r="B54" s="14" t="s">
        <v>249</v>
      </c>
      <c r="C54" s="43" t="s">
        <v>349</v>
      </c>
      <c r="D54" s="18" t="s">
        <v>334</v>
      </c>
      <c r="E54" s="40">
        <v>42551</v>
      </c>
      <c r="F54" s="13" t="s">
        <v>11</v>
      </c>
      <c r="G54" s="13" t="s">
        <v>11</v>
      </c>
      <c r="H54" s="13" t="s">
        <v>11</v>
      </c>
      <c r="I54" s="13" t="s">
        <v>11</v>
      </c>
    </row>
    <row r="55" spans="1:9" ht="401.25" customHeight="1" x14ac:dyDescent="0.35">
      <c r="A55" s="15">
        <v>48</v>
      </c>
      <c r="B55" s="14" t="s">
        <v>331</v>
      </c>
      <c r="C55" s="43" t="s">
        <v>349</v>
      </c>
      <c r="D55" s="18" t="s">
        <v>334</v>
      </c>
      <c r="E55" s="40">
        <v>42734</v>
      </c>
      <c r="F55" s="13" t="s">
        <v>11</v>
      </c>
      <c r="G55" s="13" t="s">
        <v>11</v>
      </c>
      <c r="H55" s="13" t="s">
        <v>11</v>
      </c>
      <c r="I55" s="13" t="s">
        <v>11</v>
      </c>
    </row>
    <row r="56" spans="1:9" ht="117" customHeight="1" x14ac:dyDescent="0.35">
      <c r="A56" s="15">
        <v>49</v>
      </c>
      <c r="B56" s="14" t="s">
        <v>283</v>
      </c>
      <c r="C56" s="34" t="s">
        <v>346</v>
      </c>
      <c r="D56" s="18" t="s">
        <v>284</v>
      </c>
      <c r="E56" s="40">
        <v>42734</v>
      </c>
      <c r="F56" s="13" t="s">
        <v>7</v>
      </c>
      <c r="G56" s="13" t="s">
        <v>7</v>
      </c>
      <c r="H56" s="13" t="s">
        <v>7</v>
      </c>
      <c r="I56" s="13" t="s">
        <v>7</v>
      </c>
    </row>
    <row r="57" spans="1:9" ht="141" customHeight="1" x14ac:dyDescent="0.35">
      <c r="A57" s="15">
        <v>50</v>
      </c>
      <c r="B57" s="14" t="s">
        <v>206</v>
      </c>
      <c r="C57" s="49" t="s">
        <v>346</v>
      </c>
      <c r="D57" s="11" t="s">
        <v>208</v>
      </c>
      <c r="E57" s="40">
        <v>42734</v>
      </c>
      <c r="F57" s="13">
        <f>SUM(G57:I57)</f>
        <v>1000</v>
      </c>
      <c r="G57" s="13">
        <v>1000</v>
      </c>
      <c r="H57" s="13">
        <v>0</v>
      </c>
      <c r="I57" s="13">
        <v>0</v>
      </c>
    </row>
    <row r="58" spans="1:9" ht="105.75" customHeight="1" x14ac:dyDescent="0.35">
      <c r="A58" s="15">
        <v>51</v>
      </c>
      <c r="B58" s="14" t="s">
        <v>207</v>
      </c>
      <c r="C58" s="49"/>
      <c r="D58" s="11" t="s">
        <v>209</v>
      </c>
      <c r="E58" s="40">
        <v>42734</v>
      </c>
      <c r="F58" s="13" t="s">
        <v>11</v>
      </c>
      <c r="G58" s="13" t="s">
        <v>11</v>
      </c>
      <c r="H58" s="13" t="s">
        <v>11</v>
      </c>
      <c r="I58" s="13" t="s">
        <v>11</v>
      </c>
    </row>
    <row r="59" spans="1:9" ht="155.25" customHeight="1" x14ac:dyDescent="0.35">
      <c r="A59" s="15">
        <v>52</v>
      </c>
      <c r="B59" s="23" t="s">
        <v>32</v>
      </c>
      <c r="C59" s="36" t="s">
        <v>357</v>
      </c>
      <c r="D59" s="37" t="s">
        <v>11</v>
      </c>
      <c r="E59" s="37" t="s">
        <v>11</v>
      </c>
      <c r="F59" s="21">
        <f t="shared" ref="F59:F70" si="6">SUM(G59:I59)</f>
        <v>388469.80000000005</v>
      </c>
      <c r="G59" s="21">
        <f>SUM(G60)+SUM(G61)+SUM(G62)+SUM(G63)+SUM(G64)+SUM(G65)+SUM(G66)+SUM(G67)+SUM(G68)+SUM(G69)+SUM(G70)+SUM(G74)+SUM(G72)+SUM(G78)+SUM(G83)+SUM(G85)+SUM(G87)+SUM(G89)+SUM(G91)+SUM(G93)+SUM(G97)+G99+SUM(G101)+SUM(G103)+SUM(G76)</f>
        <v>388469.80000000005</v>
      </c>
      <c r="H59" s="21">
        <f>SUM(H60)+SUM(H61)+SUM(H62)+SUM(H63)+SUM(H64)+SUM(H65)+SUM(H66)+SUM(H67)+SUM(H68)+SUM(H69)+SUM(H70)+SUM(H72)+SUM(H75)+SUM(H78)+SUM(H81)+SUM(H87)+SUM(H89)+SUM(H90)+SUM(H92)+SUM(H94)+SUM(H96)+SUM(H99)+SUM(H104)+SUM(H830)+SUM(H76)</f>
        <v>0</v>
      </c>
      <c r="I59" s="21">
        <f>SUM(I60)+SUM(I61)+SUM(I62)+SUM(I63)+SUM(I64)+SUM(I65)+SUM(I66)+SUM(I67)+SUM(I68)+SUM(I69)+SUM(I70)+SUM(I72)+SUM(I75)+SUM(I78)+SUM(I81)+SUM(I87)+SUM(I89)+SUM(I90)+SUM(I92)+SUM(I94)+SUM(I96)+SUM(I99)+SUM(I104)+SUM(I830)+SUM(I76)</f>
        <v>0</v>
      </c>
    </row>
    <row r="60" spans="1:9" ht="146.25" customHeight="1" x14ac:dyDescent="0.35">
      <c r="A60" s="15">
        <v>53</v>
      </c>
      <c r="B60" s="24" t="s">
        <v>280</v>
      </c>
      <c r="C60" s="50" t="s">
        <v>361</v>
      </c>
      <c r="D60" s="18" t="s">
        <v>135</v>
      </c>
      <c r="E60" s="12">
        <v>42734</v>
      </c>
      <c r="F60" s="20">
        <f t="shared" si="6"/>
        <v>39632.6</v>
      </c>
      <c r="G60" s="20">
        <v>39632.6</v>
      </c>
      <c r="H60" s="21" t="s">
        <v>7</v>
      </c>
      <c r="I60" s="21" t="s">
        <v>7</v>
      </c>
    </row>
    <row r="61" spans="1:9" ht="129.75" customHeight="1" x14ac:dyDescent="0.35">
      <c r="A61" s="15">
        <v>54</v>
      </c>
      <c r="B61" s="24" t="s">
        <v>16</v>
      </c>
      <c r="C61" s="50"/>
      <c r="D61" s="18" t="s">
        <v>135</v>
      </c>
      <c r="E61" s="12">
        <v>42734</v>
      </c>
      <c r="F61" s="20">
        <f t="shared" si="6"/>
        <v>36032</v>
      </c>
      <c r="G61" s="20">
        <v>36032</v>
      </c>
      <c r="H61" s="21" t="s">
        <v>7</v>
      </c>
      <c r="I61" s="21" t="s">
        <v>7</v>
      </c>
    </row>
    <row r="62" spans="1:9" ht="149.25" customHeight="1" x14ac:dyDescent="0.35">
      <c r="A62" s="15">
        <v>55</v>
      </c>
      <c r="B62" s="24" t="s">
        <v>15</v>
      </c>
      <c r="C62" s="50"/>
      <c r="D62" s="18" t="s">
        <v>211</v>
      </c>
      <c r="E62" s="12">
        <v>42734</v>
      </c>
      <c r="F62" s="20">
        <f t="shared" si="6"/>
        <v>2000</v>
      </c>
      <c r="G62" s="20">
        <v>2000</v>
      </c>
      <c r="H62" s="21" t="s">
        <v>7</v>
      </c>
      <c r="I62" s="21" t="s">
        <v>7</v>
      </c>
    </row>
    <row r="63" spans="1:9" ht="135.75" customHeight="1" x14ac:dyDescent="0.35">
      <c r="A63" s="15">
        <v>56</v>
      </c>
      <c r="B63" s="24" t="s">
        <v>17</v>
      </c>
      <c r="C63" s="50"/>
      <c r="D63" s="18" t="s">
        <v>211</v>
      </c>
      <c r="E63" s="12">
        <v>42734</v>
      </c>
      <c r="F63" s="20">
        <f t="shared" si="6"/>
        <v>3000</v>
      </c>
      <c r="G63" s="20">
        <v>3000</v>
      </c>
      <c r="H63" s="21" t="s">
        <v>7</v>
      </c>
      <c r="I63" s="21" t="s">
        <v>7</v>
      </c>
    </row>
    <row r="64" spans="1:9" ht="135.75" customHeight="1" x14ac:dyDescent="0.35">
      <c r="A64" s="15">
        <v>57</v>
      </c>
      <c r="B64" s="23" t="s">
        <v>18</v>
      </c>
      <c r="C64" s="50"/>
      <c r="D64" s="18" t="s">
        <v>211</v>
      </c>
      <c r="E64" s="12">
        <v>42734</v>
      </c>
      <c r="F64" s="20">
        <f t="shared" si="6"/>
        <v>800</v>
      </c>
      <c r="G64" s="20">
        <v>800</v>
      </c>
      <c r="H64" s="21" t="s">
        <v>7</v>
      </c>
      <c r="I64" s="21" t="s">
        <v>7</v>
      </c>
    </row>
    <row r="65" spans="1:9" ht="123.75" customHeight="1" x14ac:dyDescent="0.35">
      <c r="A65" s="15">
        <v>58</v>
      </c>
      <c r="B65" s="23" t="s">
        <v>24</v>
      </c>
      <c r="C65" s="50"/>
      <c r="D65" s="18" t="s">
        <v>119</v>
      </c>
      <c r="E65" s="12">
        <v>42734</v>
      </c>
      <c r="F65" s="20">
        <f t="shared" si="6"/>
        <v>5685.8</v>
      </c>
      <c r="G65" s="20">
        <v>5685.8</v>
      </c>
      <c r="H65" s="21" t="s">
        <v>7</v>
      </c>
      <c r="I65" s="21" t="s">
        <v>7</v>
      </c>
    </row>
    <row r="66" spans="1:9" ht="138.75" customHeight="1" x14ac:dyDescent="0.35">
      <c r="A66" s="15">
        <v>59</v>
      </c>
      <c r="B66" s="23" t="s">
        <v>25</v>
      </c>
      <c r="C66" s="50"/>
      <c r="D66" s="18" t="s">
        <v>212</v>
      </c>
      <c r="E66" s="12">
        <v>42734</v>
      </c>
      <c r="F66" s="20">
        <f t="shared" si="6"/>
        <v>500</v>
      </c>
      <c r="G66" s="20">
        <v>500</v>
      </c>
      <c r="H66" s="21" t="s">
        <v>7</v>
      </c>
      <c r="I66" s="21" t="s">
        <v>7</v>
      </c>
    </row>
    <row r="67" spans="1:9" ht="119.25" customHeight="1" x14ac:dyDescent="0.35">
      <c r="A67" s="15">
        <v>60</v>
      </c>
      <c r="B67" s="23" t="s">
        <v>36</v>
      </c>
      <c r="C67" s="50"/>
      <c r="D67" s="18" t="s">
        <v>119</v>
      </c>
      <c r="E67" s="12">
        <v>42734</v>
      </c>
      <c r="F67" s="20">
        <f t="shared" si="6"/>
        <v>240</v>
      </c>
      <c r="G67" s="20">
        <v>240</v>
      </c>
      <c r="H67" s="21" t="s">
        <v>7</v>
      </c>
      <c r="I67" s="21" t="s">
        <v>7</v>
      </c>
    </row>
    <row r="68" spans="1:9" ht="240" customHeight="1" x14ac:dyDescent="0.35">
      <c r="A68" s="15">
        <v>61</v>
      </c>
      <c r="B68" s="24" t="s">
        <v>19</v>
      </c>
      <c r="C68" s="50"/>
      <c r="D68" s="18" t="s">
        <v>213</v>
      </c>
      <c r="E68" s="12">
        <v>42734</v>
      </c>
      <c r="F68" s="20">
        <f t="shared" si="6"/>
        <v>5975</v>
      </c>
      <c r="G68" s="20">
        <v>5975</v>
      </c>
      <c r="H68" s="21" t="s">
        <v>7</v>
      </c>
      <c r="I68" s="21" t="s">
        <v>7</v>
      </c>
    </row>
    <row r="69" spans="1:9" ht="262.5" customHeight="1" x14ac:dyDescent="0.35">
      <c r="A69" s="15">
        <v>62</v>
      </c>
      <c r="B69" s="24" t="s">
        <v>22</v>
      </c>
      <c r="C69" s="50"/>
      <c r="D69" s="18" t="s">
        <v>119</v>
      </c>
      <c r="E69" s="12">
        <v>42734</v>
      </c>
      <c r="F69" s="20">
        <f t="shared" si="6"/>
        <v>4000</v>
      </c>
      <c r="G69" s="20">
        <v>4000</v>
      </c>
      <c r="H69" s="21" t="s">
        <v>7</v>
      </c>
      <c r="I69" s="21" t="s">
        <v>7</v>
      </c>
    </row>
    <row r="70" spans="1:9" ht="409.5" customHeight="1" x14ac:dyDescent="0.35">
      <c r="A70" s="15">
        <v>63</v>
      </c>
      <c r="B70" s="24" t="s">
        <v>20</v>
      </c>
      <c r="C70" s="50"/>
      <c r="D70" s="18" t="s">
        <v>213</v>
      </c>
      <c r="E70" s="12">
        <v>42734</v>
      </c>
      <c r="F70" s="20">
        <f t="shared" si="6"/>
        <v>29950</v>
      </c>
      <c r="G70" s="20">
        <v>29950</v>
      </c>
      <c r="H70" s="21" t="s">
        <v>7</v>
      </c>
      <c r="I70" s="20" t="s">
        <v>7</v>
      </c>
    </row>
    <row r="71" spans="1:9" ht="113.25" customHeight="1" x14ac:dyDescent="0.35">
      <c r="A71" s="15">
        <v>64</v>
      </c>
      <c r="B71" s="24" t="s">
        <v>46</v>
      </c>
      <c r="C71" s="50"/>
      <c r="D71" s="18" t="s">
        <v>127</v>
      </c>
      <c r="E71" s="12">
        <v>42734</v>
      </c>
      <c r="F71" s="20" t="s">
        <v>11</v>
      </c>
      <c r="G71" s="20" t="s">
        <v>11</v>
      </c>
      <c r="H71" s="20" t="s">
        <v>11</v>
      </c>
      <c r="I71" s="20" t="s">
        <v>11</v>
      </c>
    </row>
    <row r="72" spans="1:9" ht="85.95" customHeight="1" x14ac:dyDescent="0.35">
      <c r="A72" s="15">
        <v>65</v>
      </c>
      <c r="B72" s="24" t="s">
        <v>23</v>
      </c>
      <c r="C72" s="50" t="s">
        <v>344</v>
      </c>
      <c r="D72" s="18" t="s">
        <v>155</v>
      </c>
      <c r="E72" s="12">
        <v>42734</v>
      </c>
      <c r="F72" s="20">
        <f>SUM(G72:I72)</f>
        <v>208760</v>
      </c>
      <c r="G72" s="20">
        <v>208760</v>
      </c>
      <c r="H72" s="21" t="s">
        <v>7</v>
      </c>
      <c r="I72" s="20" t="s">
        <v>7</v>
      </c>
    </row>
    <row r="73" spans="1:9" ht="101.25" customHeight="1" x14ac:dyDescent="0.35">
      <c r="A73" s="15">
        <v>66</v>
      </c>
      <c r="B73" s="24" t="s">
        <v>89</v>
      </c>
      <c r="C73" s="50"/>
      <c r="D73" s="18" t="s">
        <v>210</v>
      </c>
      <c r="E73" s="12">
        <v>42734</v>
      </c>
      <c r="F73" s="20" t="s">
        <v>11</v>
      </c>
      <c r="G73" s="20" t="s">
        <v>11</v>
      </c>
      <c r="H73" s="20" t="s">
        <v>11</v>
      </c>
      <c r="I73" s="20" t="s">
        <v>11</v>
      </c>
    </row>
    <row r="74" spans="1:9" ht="86.25" customHeight="1" x14ac:dyDescent="0.35">
      <c r="A74" s="15">
        <v>67</v>
      </c>
      <c r="B74" s="24" t="s">
        <v>82</v>
      </c>
      <c r="C74" s="50" t="s">
        <v>344</v>
      </c>
      <c r="D74" s="18" t="s">
        <v>144</v>
      </c>
      <c r="E74" s="12">
        <v>42734</v>
      </c>
      <c r="F74" s="20">
        <f>SUM(G74:I74)</f>
        <v>4500</v>
      </c>
      <c r="G74" s="20">
        <v>4500</v>
      </c>
      <c r="H74" s="20" t="s">
        <v>7</v>
      </c>
      <c r="I74" s="20" t="s">
        <v>7</v>
      </c>
    </row>
    <row r="75" spans="1:9" ht="97.5" customHeight="1" x14ac:dyDescent="0.35">
      <c r="A75" s="15">
        <v>68</v>
      </c>
      <c r="B75" s="25" t="s">
        <v>323</v>
      </c>
      <c r="C75" s="50"/>
      <c r="D75" s="18" t="s">
        <v>320</v>
      </c>
      <c r="E75" s="12">
        <v>42734</v>
      </c>
      <c r="F75" s="20" t="s">
        <v>11</v>
      </c>
      <c r="G75" s="20" t="s">
        <v>11</v>
      </c>
      <c r="H75" s="20" t="s">
        <v>11</v>
      </c>
      <c r="I75" s="20" t="s">
        <v>11</v>
      </c>
    </row>
    <row r="76" spans="1:9" ht="187.5" customHeight="1" x14ac:dyDescent="0.35">
      <c r="A76" s="15">
        <v>69</v>
      </c>
      <c r="B76" s="25" t="s">
        <v>311</v>
      </c>
      <c r="C76" s="50" t="s">
        <v>344</v>
      </c>
      <c r="D76" s="18" t="s">
        <v>338</v>
      </c>
      <c r="E76" s="12">
        <v>42734</v>
      </c>
      <c r="F76" s="20">
        <f>SUM(G76:I76)</f>
        <v>13000</v>
      </c>
      <c r="G76" s="20">
        <v>13000</v>
      </c>
      <c r="H76" s="20" t="s">
        <v>7</v>
      </c>
      <c r="I76" s="20" t="s">
        <v>7</v>
      </c>
    </row>
    <row r="77" spans="1:9" ht="97.5" customHeight="1" x14ac:dyDescent="0.35">
      <c r="A77" s="15">
        <v>70</v>
      </c>
      <c r="B77" s="25" t="s">
        <v>321</v>
      </c>
      <c r="C77" s="50"/>
      <c r="D77" s="18" t="s">
        <v>322</v>
      </c>
      <c r="E77" s="12">
        <v>42734</v>
      </c>
      <c r="F77" s="20" t="s">
        <v>11</v>
      </c>
      <c r="G77" s="20" t="s">
        <v>11</v>
      </c>
      <c r="H77" s="20" t="s">
        <v>11</v>
      </c>
      <c r="I77" s="20" t="s">
        <v>11</v>
      </c>
    </row>
    <row r="78" spans="1:9" ht="146.25" customHeight="1" x14ac:dyDescent="0.35">
      <c r="A78" s="15">
        <v>71</v>
      </c>
      <c r="B78" s="24" t="s">
        <v>48</v>
      </c>
      <c r="C78" s="50" t="s">
        <v>344</v>
      </c>
      <c r="D78" s="18" t="s">
        <v>120</v>
      </c>
      <c r="E78" s="12">
        <v>42734</v>
      </c>
      <c r="F78" s="20">
        <f>SUM(G78:I78)</f>
        <v>500</v>
      </c>
      <c r="G78" s="20">
        <f>SUM(G79:G81)</f>
        <v>500</v>
      </c>
      <c r="H78" s="21" t="s">
        <v>7</v>
      </c>
      <c r="I78" s="20" t="s">
        <v>7</v>
      </c>
    </row>
    <row r="79" spans="1:9" ht="85.2" customHeight="1" x14ac:dyDescent="0.35">
      <c r="A79" s="15">
        <v>72</v>
      </c>
      <c r="B79" s="24" t="s">
        <v>215</v>
      </c>
      <c r="C79" s="50"/>
      <c r="D79" s="18" t="s">
        <v>234</v>
      </c>
      <c r="E79" s="12">
        <v>42734</v>
      </c>
      <c r="F79" s="20">
        <f>SUM(G79:I79)</f>
        <v>365</v>
      </c>
      <c r="G79" s="20">
        <v>365</v>
      </c>
      <c r="H79" s="21" t="s">
        <v>7</v>
      </c>
      <c r="I79" s="20" t="s">
        <v>7</v>
      </c>
    </row>
    <row r="80" spans="1:9" ht="60.75" customHeight="1" x14ac:dyDescent="0.35">
      <c r="A80" s="15">
        <v>73</v>
      </c>
      <c r="B80" s="24" t="s">
        <v>216</v>
      </c>
      <c r="C80" s="50"/>
      <c r="D80" s="18" t="s">
        <v>136</v>
      </c>
      <c r="E80" s="12">
        <v>42734</v>
      </c>
      <c r="F80" s="20">
        <v>35</v>
      </c>
      <c r="G80" s="20">
        <v>35</v>
      </c>
      <c r="H80" s="21" t="str">
        <f>H78</f>
        <v>-</v>
      </c>
      <c r="I80" s="20" t="str">
        <f>I78</f>
        <v>-</v>
      </c>
    </row>
    <row r="81" spans="1:9" ht="134.25" customHeight="1" x14ac:dyDescent="0.35">
      <c r="A81" s="15">
        <v>74</v>
      </c>
      <c r="B81" s="24" t="s">
        <v>217</v>
      </c>
      <c r="C81" s="50"/>
      <c r="D81" s="18" t="s">
        <v>235</v>
      </c>
      <c r="E81" s="12">
        <v>42734</v>
      </c>
      <c r="F81" s="20">
        <f>SUM(G81:I81)</f>
        <v>100</v>
      </c>
      <c r="G81" s="20">
        <v>100</v>
      </c>
      <c r="H81" s="21" t="str">
        <f>H78</f>
        <v>-</v>
      </c>
      <c r="I81" s="20" t="s">
        <v>7</v>
      </c>
    </row>
    <row r="82" spans="1:9" ht="85.5" customHeight="1" x14ac:dyDescent="0.35">
      <c r="A82" s="15">
        <v>75</v>
      </c>
      <c r="B82" s="24" t="s">
        <v>256</v>
      </c>
      <c r="C82" s="50"/>
      <c r="D82" s="18" t="s">
        <v>137</v>
      </c>
      <c r="E82" s="12">
        <v>42734</v>
      </c>
      <c r="F82" s="20" t="s">
        <v>11</v>
      </c>
      <c r="G82" s="20" t="s">
        <v>11</v>
      </c>
      <c r="H82" s="20" t="s">
        <v>11</v>
      </c>
      <c r="I82" s="20" t="s">
        <v>11</v>
      </c>
    </row>
    <row r="83" spans="1:9" ht="180" customHeight="1" x14ac:dyDescent="0.35">
      <c r="A83" s="15">
        <v>76</v>
      </c>
      <c r="B83" s="24" t="s">
        <v>98</v>
      </c>
      <c r="C83" s="50" t="s">
        <v>343</v>
      </c>
      <c r="D83" s="18" t="s">
        <v>120</v>
      </c>
      <c r="E83" s="12">
        <v>42734</v>
      </c>
      <c r="F83" s="20">
        <f>SUM(G83:I83)</f>
        <v>499</v>
      </c>
      <c r="G83" s="20">
        <v>499</v>
      </c>
      <c r="H83" s="21" t="s">
        <v>7</v>
      </c>
      <c r="I83" s="20" t="s">
        <v>7</v>
      </c>
    </row>
    <row r="84" spans="1:9" ht="104.4" customHeight="1" x14ac:dyDescent="0.35">
      <c r="A84" s="15">
        <v>77</v>
      </c>
      <c r="B84" s="25" t="s">
        <v>236</v>
      </c>
      <c r="C84" s="50"/>
      <c r="D84" s="18" t="s">
        <v>138</v>
      </c>
      <c r="E84" s="12">
        <v>42734</v>
      </c>
      <c r="F84" s="20" t="s">
        <v>11</v>
      </c>
      <c r="G84" s="20" t="s">
        <v>11</v>
      </c>
      <c r="H84" s="20" t="s">
        <v>11</v>
      </c>
      <c r="I84" s="20" t="s">
        <v>11</v>
      </c>
    </row>
    <row r="85" spans="1:9" ht="177" customHeight="1" x14ac:dyDescent="0.35">
      <c r="A85" s="15">
        <v>78</v>
      </c>
      <c r="B85" s="24" t="s">
        <v>94</v>
      </c>
      <c r="C85" s="54" t="s">
        <v>343</v>
      </c>
      <c r="D85" s="18" t="s">
        <v>120</v>
      </c>
      <c r="E85" s="22">
        <v>42614</v>
      </c>
      <c r="F85" s="20">
        <f>SUM(G85:I85)</f>
        <v>100</v>
      </c>
      <c r="G85" s="20">
        <v>100</v>
      </c>
      <c r="H85" s="21" t="s">
        <v>7</v>
      </c>
      <c r="I85" s="20" t="s">
        <v>7</v>
      </c>
    </row>
    <row r="86" spans="1:9" ht="177" customHeight="1" x14ac:dyDescent="0.35">
      <c r="A86" s="15">
        <v>79</v>
      </c>
      <c r="B86" s="25" t="s">
        <v>237</v>
      </c>
      <c r="C86" s="54"/>
      <c r="D86" s="18" t="s">
        <v>238</v>
      </c>
      <c r="E86" s="22">
        <v>42614</v>
      </c>
      <c r="F86" s="20" t="s">
        <v>11</v>
      </c>
      <c r="G86" s="20" t="s">
        <v>11</v>
      </c>
      <c r="H86" s="20" t="s">
        <v>11</v>
      </c>
      <c r="I86" s="20" t="s">
        <v>11</v>
      </c>
    </row>
    <row r="87" spans="1:9" ht="193.5" customHeight="1" x14ac:dyDescent="0.35">
      <c r="A87" s="15">
        <v>80</v>
      </c>
      <c r="B87" s="24" t="s">
        <v>84</v>
      </c>
      <c r="C87" s="54" t="s">
        <v>343</v>
      </c>
      <c r="D87" s="18" t="s">
        <v>156</v>
      </c>
      <c r="E87" s="12">
        <v>42734</v>
      </c>
      <c r="F87" s="20">
        <f>SUM(G87:I87)</f>
        <v>2128</v>
      </c>
      <c r="G87" s="20">
        <v>2128</v>
      </c>
      <c r="H87" s="20" t="s">
        <v>7</v>
      </c>
      <c r="I87" s="20" t="s">
        <v>7</v>
      </c>
    </row>
    <row r="88" spans="1:9" ht="68.400000000000006" customHeight="1" x14ac:dyDescent="0.35">
      <c r="A88" s="15">
        <v>81</v>
      </c>
      <c r="B88" s="24" t="s">
        <v>219</v>
      </c>
      <c r="C88" s="54"/>
      <c r="D88" s="18" t="s">
        <v>218</v>
      </c>
      <c r="E88" s="12">
        <v>42734</v>
      </c>
      <c r="F88" s="20" t="str">
        <f t="shared" ref="F88:I88" si="7">F90</f>
        <v>х</v>
      </c>
      <c r="G88" s="20" t="str">
        <f t="shared" si="7"/>
        <v>х</v>
      </c>
      <c r="H88" s="21" t="str">
        <f t="shared" si="7"/>
        <v>х</v>
      </c>
      <c r="I88" s="21" t="str">
        <f t="shared" si="7"/>
        <v>х</v>
      </c>
    </row>
    <row r="89" spans="1:9" ht="104.25" customHeight="1" x14ac:dyDescent="0.35">
      <c r="A89" s="15">
        <v>82</v>
      </c>
      <c r="B89" s="23" t="s">
        <v>83</v>
      </c>
      <c r="C89" s="54" t="s">
        <v>343</v>
      </c>
      <c r="D89" s="18" t="s">
        <v>156</v>
      </c>
      <c r="E89" s="12">
        <v>42734</v>
      </c>
      <c r="F89" s="20">
        <f>SUM(G89:I89)</f>
        <v>350</v>
      </c>
      <c r="G89" s="20">
        <v>350</v>
      </c>
      <c r="H89" s="20" t="s">
        <v>7</v>
      </c>
      <c r="I89" s="20" t="s">
        <v>7</v>
      </c>
    </row>
    <row r="90" spans="1:9" ht="72" customHeight="1" x14ac:dyDescent="0.35">
      <c r="A90" s="15">
        <v>83</v>
      </c>
      <c r="B90" s="23" t="s">
        <v>49</v>
      </c>
      <c r="C90" s="54"/>
      <c r="D90" s="18" t="s">
        <v>220</v>
      </c>
      <c r="E90" s="12">
        <v>42551</v>
      </c>
      <c r="F90" s="20" t="s">
        <v>11</v>
      </c>
      <c r="G90" s="20" t="s">
        <v>11</v>
      </c>
      <c r="H90" s="20" t="s">
        <v>11</v>
      </c>
      <c r="I90" s="20" t="s">
        <v>11</v>
      </c>
    </row>
    <row r="91" spans="1:9" ht="165.75" customHeight="1" x14ac:dyDescent="0.35">
      <c r="A91" s="15">
        <v>84</v>
      </c>
      <c r="B91" s="24" t="s">
        <v>166</v>
      </c>
      <c r="C91" s="50" t="s">
        <v>343</v>
      </c>
      <c r="D91" s="18" t="s">
        <v>157</v>
      </c>
      <c r="E91" s="22">
        <v>42580</v>
      </c>
      <c r="F91" s="20">
        <f>SUM(G91:I91)</f>
        <v>1890</v>
      </c>
      <c r="G91" s="20">
        <v>1890</v>
      </c>
      <c r="H91" s="21" t="s">
        <v>7</v>
      </c>
      <c r="I91" s="21" t="s">
        <v>7</v>
      </c>
    </row>
    <row r="92" spans="1:9" ht="62.4" customHeight="1" x14ac:dyDescent="0.35">
      <c r="A92" s="15">
        <v>85</v>
      </c>
      <c r="B92" s="24" t="s">
        <v>221</v>
      </c>
      <c r="C92" s="50"/>
      <c r="D92" s="18" t="s">
        <v>222</v>
      </c>
      <c r="E92" s="22">
        <v>42580</v>
      </c>
      <c r="F92" s="20" t="s">
        <v>11</v>
      </c>
      <c r="G92" s="20" t="s">
        <v>11</v>
      </c>
      <c r="H92" s="21" t="s">
        <v>11</v>
      </c>
      <c r="I92" s="21" t="s">
        <v>11</v>
      </c>
    </row>
    <row r="93" spans="1:9" ht="164.25" customHeight="1" x14ac:dyDescent="0.35">
      <c r="A93" s="15">
        <v>86</v>
      </c>
      <c r="B93" s="24" t="s">
        <v>21</v>
      </c>
      <c r="C93" s="54" t="s">
        <v>343</v>
      </c>
      <c r="D93" s="18" t="s">
        <v>121</v>
      </c>
      <c r="E93" s="12">
        <v>42734</v>
      </c>
      <c r="F93" s="20">
        <f>SUM(G93:I93)</f>
        <v>2715</v>
      </c>
      <c r="G93" s="20">
        <f>SUM(G94)+SUM(G95)</f>
        <v>2715</v>
      </c>
      <c r="H93" s="20">
        <f>SUM(H94)+SUM(H95)</f>
        <v>0</v>
      </c>
      <c r="I93" s="20">
        <f>SUM(I94)+SUM(I95)</f>
        <v>0</v>
      </c>
    </row>
    <row r="94" spans="1:9" ht="71.400000000000006" customHeight="1" x14ac:dyDescent="0.35">
      <c r="A94" s="15">
        <v>87</v>
      </c>
      <c r="B94" s="24" t="s">
        <v>99</v>
      </c>
      <c r="C94" s="54"/>
      <c r="D94" s="24" t="s">
        <v>214</v>
      </c>
      <c r="E94" s="12">
        <v>42734</v>
      </c>
      <c r="F94" s="20">
        <f>SUM(G94:I94)</f>
        <v>2550</v>
      </c>
      <c r="G94" s="20">
        <v>2550</v>
      </c>
      <c r="H94" s="21" t="s">
        <v>7</v>
      </c>
      <c r="I94" s="21" t="s">
        <v>7</v>
      </c>
    </row>
    <row r="95" spans="1:9" ht="96" customHeight="1" x14ac:dyDescent="0.35">
      <c r="A95" s="15">
        <v>88</v>
      </c>
      <c r="B95" s="24" t="s">
        <v>85</v>
      </c>
      <c r="C95" s="54"/>
      <c r="D95" s="24" t="s">
        <v>107</v>
      </c>
      <c r="E95" s="12">
        <v>42734</v>
      </c>
      <c r="F95" s="20">
        <f>SUM(G95:I95)</f>
        <v>165</v>
      </c>
      <c r="G95" s="20">
        <v>165</v>
      </c>
      <c r="H95" s="21" t="s">
        <v>7</v>
      </c>
      <c r="I95" s="21" t="s">
        <v>7</v>
      </c>
    </row>
    <row r="96" spans="1:9" ht="77.400000000000006" customHeight="1" x14ac:dyDescent="0.35">
      <c r="A96" s="15">
        <v>89</v>
      </c>
      <c r="B96" s="24" t="s">
        <v>60</v>
      </c>
      <c r="C96" s="54"/>
      <c r="D96" s="24" t="s">
        <v>108</v>
      </c>
      <c r="E96" s="12">
        <v>42734</v>
      </c>
      <c r="F96" s="13" t="s">
        <v>11</v>
      </c>
      <c r="G96" s="13" t="s">
        <v>11</v>
      </c>
      <c r="H96" s="13" t="s">
        <v>11</v>
      </c>
      <c r="I96" s="13" t="s">
        <v>11</v>
      </c>
    </row>
    <row r="97" spans="1:10" ht="155.25" customHeight="1" x14ac:dyDescent="0.35">
      <c r="A97" s="15">
        <v>90</v>
      </c>
      <c r="B97" s="24" t="s">
        <v>61</v>
      </c>
      <c r="C97" s="54" t="s">
        <v>343</v>
      </c>
      <c r="D97" s="18" t="s">
        <v>139</v>
      </c>
      <c r="E97" s="12">
        <v>42734</v>
      </c>
      <c r="F97" s="20">
        <f>SUM(G97:I97)</f>
        <v>1148</v>
      </c>
      <c r="G97" s="20">
        <v>1148</v>
      </c>
      <c r="H97" s="20" t="s">
        <v>7</v>
      </c>
      <c r="I97" s="20" t="s">
        <v>7</v>
      </c>
      <c r="J97" s="2"/>
    </row>
    <row r="98" spans="1:10" ht="74.25" customHeight="1" x14ac:dyDescent="0.35">
      <c r="A98" s="15">
        <v>91</v>
      </c>
      <c r="B98" s="24" t="s">
        <v>223</v>
      </c>
      <c r="C98" s="54"/>
      <c r="D98" s="18" t="s">
        <v>239</v>
      </c>
      <c r="E98" s="12">
        <v>42734</v>
      </c>
      <c r="F98" s="20" t="s">
        <v>11</v>
      </c>
      <c r="G98" s="20" t="s">
        <v>11</v>
      </c>
      <c r="H98" s="21" t="s">
        <v>11</v>
      </c>
      <c r="I98" s="20" t="s">
        <v>11</v>
      </c>
      <c r="J98" s="2"/>
    </row>
    <row r="99" spans="1:10" ht="198" customHeight="1" x14ac:dyDescent="0.35">
      <c r="A99" s="15">
        <v>92</v>
      </c>
      <c r="B99" s="24" t="s">
        <v>95</v>
      </c>
      <c r="C99" s="54" t="s">
        <v>343</v>
      </c>
      <c r="D99" s="18" t="s">
        <v>139</v>
      </c>
      <c r="E99" s="22">
        <v>42520</v>
      </c>
      <c r="F99" s="20">
        <f>SUM(G99:I99)</f>
        <v>4700</v>
      </c>
      <c r="G99" s="20">
        <v>4700</v>
      </c>
      <c r="H99" s="21" t="s">
        <v>7</v>
      </c>
      <c r="I99" s="20" t="s">
        <v>7</v>
      </c>
      <c r="J99" s="2"/>
    </row>
    <row r="100" spans="1:10" ht="109.5" customHeight="1" x14ac:dyDescent="0.35">
      <c r="A100" s="15">
        <v>93</v>
      </c>
      <c r="B100" s="23" t="s">
        <v>310</v>
      </c>
      <c r="C100" s="54"/>
      <c r="D100" s="18" t="s">
        <v>141</v>
      </c>
      <c r="E100" s="22">
        <v>42520</v>
      </c>
      <c r="F100" s="20" t="s">
        <v>11</v>
      </c>
      <c r="G100" s="20" t="s">
        <v>11</v>
      </c>
      <c r="H100" s="21" t="s">
        <v>11</v>
      </c>
      <c r="I100" s="20" t="s">
        <v>11</v>
      </c>
      <c r="J100" s="2"/>
    </row>
    <row r="101" spans="1:10" ht="87.75" customHeight="1" x14ac:dyDescent="0.35">
      <c r="A101" s="15">
        <v>94</v>
      </c>
      <c r="B101" s="24" t="s">
        <v>62</v>
      </c>
      <c r="C101" s="50" t="s">
        <v>343</v>
      </c>
      <c r="D101" s="18" t="s">
        <v>140</v>
      </c>
      <c r="E101" s="22">
        <v>42643</v>
      </c>
      <c r="F101" s="20">
        <f>SUM(G101:I101)</f>
        <v>2000</v>
      </c>
      <c r="G101" s="20">
        <v>2000</v>
      </c>
      <c r="H101" s="20" t="s">
        <v>7</v>
      </c>
      <c r="I101" s="20" t="s">
        <v>7</v>
      </c>
    </row>
    <row r="102" spans="1:10" ht="57.75" customHeight="1" x14ac:dyDescent="0.35">
      <c r="A102" s="15">
        <v>95</v>
      </c>
      <c r="B102" s="24" t="s">
        <v>324</v>
      </c>
      <c r="C102" s="50"/>
      <c r="D102" s="18" t="s">
        <v>141</v>
      </c>
      <c r="E102" s="22">
        <v>42643</v>
      </c>
      <c r="F102" s="20" t="s">
        <v>11</v>
      </c>
      <c r="G102" s="20" t="s">
        <v>11</v>
      </c>
      <c r="H102" s="20" t="s">
        <v>11</v>
      </c>
      <c r="I102" s="20" t="s">
        <v>11</v>
      </c>
    </row>
    <row r="103" spans="1:10" ht="111" customHeight="1" x14ac:dyDescent="0.35">
      <c r="A103" s="15">
        <v>96</v>
      </c>
      <c r="B103" s="24" t="s">
        <v>63</v>
      </c>
      <c r="C103" s="50" t="s">
        <v>344</v>
      </c>
      <c r="D103" s="18" t="s">
        <v>122</v>
      </c>
      <c r="E103" s="12">
        <v>42734</v>
      </c>
      <c r="F103" s="20">
        <f>SUM(G103:I103)</f>
        <v>18364.400000000001</v>
      </c>
      <c r="G103" s="20">
        <v>18364.400000000001</v>
      </c>
      <c r="H103" s="20" t="s">
        <v>7</v>
      </c>
      <c r="I103" s="20" t="s">
        <v>7</v>
      </c>
    </row>
    <row r="104" spans="1:10" ht="94.5" customHeight="1" x14ac:dyDescent="0.35">
      <c r="A104" s="15">
        <v>97</v>
      </c>
      <c r="B104" s="24" t="s">
        <v>342</v>
      </c>
      <c r="C104" s="50"/>
      <c r="D104" s="18" t="s">
        <v>142</v>
      </c>
      <c r="E104" s="12">
        <v>42734</v>
      </c>
      <c r="F104" s="20" t="s">
        <v>11</v>
      </c>
      <c r="G104" s="20" t="s">
        <v>11</v>
      </c>
      <c r="H104" s="20" t="s">
        <v>11</v>
      </c>
      <c r="I104" s="20" t="s">
        <v>11</v>
      </c>
    </row>
    <row r="105" spans="1:10" ht="134.25" customHeight="1" x14ac:dyDescent="0.35">
      <c r="A105" s="15">
        <v>98</v>
      </c>
      <c r="B105" s="23" t="s">
        <v>33</v>
      </c>
      <c r="C105" s="36" t="s">
        <v>358</v>
      </c>
      <c r="D105" s="37" t="s">
        <v>11</v>
      </c>
      <c r="E105" s="38" t="s">
        <v>11</v>
      </c>
      <c r="F105" s="21">
        <f t="shared" ref="F105:F110" si="8">SUM(G105:I105)</f>
        <v>57301.5</v>
      </c>
      <c r="G105" s="21">
        <f>SUM(G106)+SUM(G108)+SUM(G110)+SUM(G112)+SUM(G114)+SUM(G116)+SUM(G119)+SUM(G120)+SUM(G122)</f>
        <v>57301.5</v>
      </c>
      <c r="H105" s="21">
        <f>SUM(H106)+SUM(H108)+SUM(H110)+SUM(H112)+SUM(H114)+SUM(H116)+SUM(H119)+SUM(H120)+SUM(H122)</f>
        <v>0</v>
      </c>
      <c r="I105" s="21">
        <f>SUM(I106)+SUM(I108)+SUM(I110)+SUM(I112)+SUM(I114)+SUM(I116)+SUM(I119)+SUM(I120)+SUM(I122)</f>
        <v>0</v>
      </c>
    </row>
    <row r="106" spans="1:10" ht="103.5" customHeight="1" x14ac:dyDescent="0.35">
      <c r="A106" s="15">
        <v>99</v>
      </c>
      <c r="B106" s="14" t="s">
        <v>150</v>
      </c>
      <c r="C106" s="55" t="s">
        <v>344</v>
      </c>
      <c r="D106" s="45" t="s">
        <v>304</v>
      </c>
      <c r="E106" s="12">
        <v>42724</v>
      </c>
      <c r="F106" s="20">
        <f t="shared" si="8"/>
        <v>475</v>
      </c>
      <c r="G106" s="20">
        <v>475</v>
      </c>
      <c r="H106" s="20" t="s">
        <v>7</v>
      </c>
      <c r="I106" s="20" t="s">
        <v>7</v>
      </c>
    </row>
    <row r="107" spans="1:10" ht="78.75" customHeight="1" x14ac:dyDescent="0.35">
      <c r="A107" s="15">
        <v>100</v>
      </c>
      <c r="B107" s="14" t="s">
        <v>164</v>
      </c>
      <c r="C107" s="55"/>
      <c r="D107" s="45" t="s">
        <v>165</v>
      </c>
      <c r="E107" s="12">
        <v>42724</v>
      </c>
      <c r="F107" s="20" t="s">
        <v>11</v>
      </c>
      <c r="G107" s="20" t="s">
        <v>11</v>
      </c>
      <c r="H107" s="20" t="s">
        <v>11</v>
      </c>
      <c r="I107" s="20" t="s">
        <v>11</v>
      </c>
    </row>
    <row r="108" spans="1:10" ht="102" customHeight="1" x14ac:dyDescent="0.35">
      <c r="A108" s="15">
        <v>101</v>
      </c>
      <c r="B108" s="14" t="s">
        <v>151</v>
      </c>
      <c r="C108" s="55"/>
      <c r="D108" s="45" t="s">
        <v>304</v>
      </c>
      <c r="E108" s="12">
        <v>42724</v>
      </c>
      <c r="F108" s="20">
        <f t="shared" si="8"/>
        <v>900</v>
      </c>
      <c r="G108" s="20">
        <v>900</v>
      </c>
      <c r="H108" s="20" t="s">
        <v>7</v>
      </c>
      <c r="I108" s="20" t="s">
        <v>7</v>
      </c>
    </row>
    <row r="109" spans="1:10" ht="86.25" customHeight="1" x14ac:dyDescent="0.35">
      <c r="A109" s="15">
        <v>102</v>
      </c>
      <c r="B109" s="14" t="s">
        <v>163</v>
      </c>
      <c r="C109" s="55"/>
      <c r="D109" s="45" t="s">
        <v>162</v>
      </c>
      <c r="E109" s="12">
        <v>42724</v>
      </c>
      <c r="F109" s="20" t="s">
        <v>11</v>
      </c>
      <c r="G109" s="20" t="s">
        <v>11</v>
      </c>
      <c r="H109" s="20" t="s">
        <v>11</v>
      </c>
      <c r="I109" s="20" t="s">
        <v>11</v>
      </c>
    </row>
    <row r="110" spans="1:10" ht="102.75" customHeight="1" x14ac:dyDescent="0.35">
      <c r="A110" s="15">
        <v>103</v>
      </c>
      <c r="B110" s="16" t="s">
        <v>45</v>
      </c>
      <c r="C110" s="55"/>
      <c r="D110" s="45" t="s">
        <v>304</v>
      </c>
      <c r="E110" s="12">
        <v>42734</v>
      </c>
      <c r="F110" s="20">
        <f t="shared" si="8"/>
        <v>1250</v>
      </c>
      <c r="G110" s="20">
        <v>1250</v>
      </c>
      <c r="H110" s="21" t="s">
        <v>7</v>
      </c>
      <c r="I110" s="20" t="s">
        <v>7</v>
      </c>
    </row>
    <row r="111" spans="1:10" ht="70.5" customHeight="1" x14ac:dyDescent="0.35">
      <c r="A111" s="15">
        <v>104</v>
      </c>
      <c r="B111" s="14" t="s">
        <v>300</v>
      </c>
      <c r="C111" s="55"/>
      <c r="D111" s="45" t="s">
        <v>306</v>
      </c>
      <c r="E111" s="12">
        <v>42734</v>
      </c>
      <c r="F111" s="20" t="s">
        <v>11</v>
      </c>
      <c r="G111" s="20" t="s">
        <v>11</v>
      </c>
      <c r="H111" s="20" t="s">
        <v>11</v>
      </c>
      <c r="I111" s="20" t="s">
        <v>11</v>
      </c>
    </row>
    <row r="112" spans="1:10" ht="155.25" customHeight="1" x14ac:dyDescent="0.35">
      <c r="A112" s="15">
        <v>105</v>
      </c>
      <c r="B112" s="14" t="s">
        <v>64</v>
      </c>
      <c r="C112" s="55" t="s">
        <v>343</v>
      </c>
      <c r="D112" s="45" t="s">
        <v>259</v>
      </c>
      <c r="E112" s="12">
        <v>42734</v>
      </c>
      <c r="F112" s="20">
        <f>SUM(G112:I112)</f>
        <v>4750</v>
      </c>
      <c r="G112" s="20">
        <v>4750</v>
      </c>
      <c r="H112" s="20" t="s">
        <v>7</v>
      </c>
      <c r="I112" s="20" t="s">
        <v>7</v>
      </c>
    </row>
    <row r="113" spans="1:9" ht="66" customHeight="1" x14ac:dyDescent="0.35">
      <c r="A113" s="15">
        <v>106</v>
      </c>
      <c r="B113" s="14" t="s">
        <v>65</v>
      </c>
      <c r="C113" s="55"/>
      <c r="D113" s="45" t="s">
        <v>230</v>
      </c>
      <c r="E113" s="12">
        <v>42734</v>
      </c>
      <c r="F113" s="20" t="s">
        <v>11</v>
      </c>
      <c r="G113" s="20" t="s">
        <v>11</v>
      </c>
      <c r="H113" s="20" t="s">
        <v>11</v>
      </c>
      <c r="I113" s="20" t="s">
        <v>11</v>
      </c>
    </row>
    <row r="114" spans="1:9" ht="243" customHeight="1" x14ac:dyDescent="0.35">
      <c r="A114" s="15">
        <v>107</v>
      </c>
      <c r="B114" s="14" t="s">
        <v>152</v>
      </c>
      <c r="C114" s="55" t="s">
        <v>343</v>
      </c>
      <c r="D114" s="45" t="s">
        <v>305</v>
      </c>
      <c r="E114" s="12">
        <v>42734</v>
      </c>
      <c r="F114" s="20">
        <f>SUM(G114:I114)</f>
        <v>630</v>
      </c>
      <c r="G114" s="26">
        <v>630</v>
      </c>
      <c r="H114" s="20" t="s">
        <v>7</v>
      </c>
      <c r="I114" s="20" t="s">
        <v>7</v>
      </c>
    </row>
    <row r="115" spans="1:9" ht="106.2" customHeight="1" x14ac:dyDescent="0.35">
      <c r="A115" s="15">
        <v>108</v>
      </c>
      <c r="B115" s="14" t="s">
        <v>281</v>
      </c>
      <c r="C115" s="55"/>
      <c r="D115" s="45" t="s">
        <v>231</v>
      </c>
      <c r="E115" s="12">
        <v>42734</v>
      </c>
      <c r="F115" s="20" t="s">
        <v>11</v>
      </c>
      <c r="G115" s="20" t="s">
        <v>11</v>
      </c>
      <c r="H115" s="20" t="s">
        <v>11</v>
      </c>
      <c r="I115" s="20" t="s">
        <v>11</v>
      </c>
    </row>
    <row r="116" spans="1:9" ht="202.5" customHeight="1" x14ac:dyDescent="0.35">
      <c r="A116" s="15">
        <v>109</v>
      </c>
      <c r="B116" s="14" t="s">
        <v>92</v>
      </c>
      <c r="C116" s="55" t="s">
        <v>343</v>
      </c>
      <c r="D116" s="45" t="s">
        <v>106</v>
      </c>
      <c r="E116" s="12">
        <v>42734</v>
      </c>
      <c r="F116" s="20">
        <f>SUM(G116:I116)</f>
        <v>47987.5</v>
      </c>
      <c r="G116" s="20">
        <v>47987.5</v>
      </c>
      <c r="H116" s="20" t="s">
        <v>7</v>
      </c>
      <c r="I116" s="20" t="s">
        <v>7</v>
      </c>
    </row>
    <row r="117" spans="1:9" ht="73.5" customHeight="1" x14ac:dyDescent="0.35">
      <c r="A117" s="15">
        <v>110</v>
      </c>
      <c r="B117" s="25" t="s">
        <v>233</v>
      </c>
      <c r="C117" s="55"/>
      <c r="D117" s="45" t="s">
        <v>232</v>
      </c>
      <c r="E117" s="12">
        <v>42551</v>
      </c>
      <c r="F117" s="20" t="s">
        <v>11</v>
      </c>
      <c r="G117" s="20" t="s">
        <v>11</v>
      </c>
      <c r="H117" s="20" t="s">
        <v>11</v>
      </c>
      <c r="I117" s="20" t="s">
        <v>11</v>
      </c>
    </row>
    <row r="118" spans="1:9" ht="75.75" customHeight="1" x14ac:dyDescent="0.35">
      <c r="A118" s="15">
        <v>111</v>
      </c>
      <c r="B118" s="25" t="s">
        <v>330</v>
      </c>
      <c r="C118" s="55"/>
      <c r="D118" s="45" t="s">
        <v>335</v>
      </c>
      <c r="E118" s="12">
        <v>42734</v>
      </c>
      <c r="F118" s="20" t="s">
        <v>11</v>
      </c>
      <c r="G118" s="20" t="s">
        <v>11</v>
      </c>
      <c r="H118" s="20" t="s">
        <v>11</v>
      </c>
      <c r="I118" s="20" t="s">
        <v>11</v>
      </c>
    </row>
    <row r="119" spans="1:9" s="10" customFormat="1" ht="84.75" customHeight="1" x14ac:dyDescent="0.35">
      <c r="A119" s="15">
        <v>112</v>
      </c>
      <c r="B119" s="14" t="s">
        <v>66</v>
      </c>
      <c r="C119" s="48" t="s">
        <v>343</v>
      </c>
      <c r="D119" s="57" t="s">
        <v>293</v>
      </c>
      <c r="E119" s="12">
        <v>42734</v>
      </c>
      <c r="F119" s="20">
        <f t="shared" ref="F119" si="9">SUM(G119:I119)</f>
        <v>370</v>
      </c>
      <c r="G119" s="20">
        <v>370</v>
      </c>
      <c r="H119" s="20" t="s">
        <v>7</v>
      </c>
      <c r="I119" s="20" t="s">
        <v>7</v>
      </c>
    </row>
    <row r="120" spans="1:9" ht="93" customHeight="1" x14ac:dyDescent="0.35">
      <c r="A120" s="15">
        <v>113</v>
      </c>
      <c r="B120" s="14" t="s">
        <v>67</v>
      </c>
      <c r="C120" s="48"/>
      <c r="D120" s="57"/>
      <c r="E120" s="12">
        <v>42734</v>
      </c>
      <c r="F120" s="20">
        <f>SUM(G120:I120)</f>
        <v>240</v>
      </c>
      <c r="G120" s="20">
        <v>240</v>
      </c>
      <c r="H120" s="20" t="s">
        <v>7</v>
      </c>
      <c r="I120" s="20" t="s">
        <v>7</v>
      </c>
    </row>
    <row r="121" spans="1:9" ht="72.75" customHeight="1" x14ac:dyDescent="0.35">
      <c r="A121" s="15">
        <v>114</v>
      </c>
      <c r="B121" s="14" t="s">
        <v>312</v>
      </c>
      <c r="C121" s="48"/>
      <c r="D121" s="45" t="s">
        <v>292</v>
      </c>
      <c r="E121" s="12">
        <v>42734</v>
      </c>
      <c r="F121" s="20" t="s">
        <v>11</v>
      </c>
      <c r="G121" s="20" t="s">
        <v>11</v>
      </c>
      <c r="H121" s="21" t="s">
        <v>11</v>
      </c>
      <c r="I121" s="21" t="s">
        <v>11</v>
      </c>
    </row>
    <row r="122" spans="1:9" ht="120" customHeight="1" x14ac:dyDescent="0.35">
      <c r="A122" s="15">
        <v>115</v>
      </c>
      <c r="B122" s="14" t="s">
        <v>68</v>
      </c>
      <c r="C122" s="55" t="s">
        <v>343</v>
      </c>
      <c r="D122" s="45" t="s">
        <v>105</v>
      </c>
      <c r="E122" s="12">
        <v>42704</v>
      </c>
      <c r="F122" s="20">
        <f>SUM(F123:F125)</f>
        <v>699</v>
      </c>
      <c r="G122" s="20">
        <f>SUM(G123:G125)</f>
        <v>699</v>
      </c>
      <c r="H122" s="20" t="s">
        <v>7</v>
      </c>
      <c r="I122" s="20" t="s">
        <v>7</v>
      </c>
    </row>
    <row r="123" spans="1:9" s="10" customFormat="1" ht="81.75" customHeight="1" x14ac:dyDescent="0.35">
      <c r="A123" s="15">
        <v>116</v>
      </c>
      <c r="B123" s="16" t="s">
        <v>313</v>
      </c>
      <c r="C123" s="55"/>
      <c r="D123" s="45" t="s">
        <v>317</v>
      </c>
      <c r="E123" s="12">
        <v>42490</v>
      </c>
      <c r="F123" s="20">
        <f>SUM(G123:I123)</f>
        <v>399</v>
      </c>
      <c r="G123" s="20">
        <v>399</v>
      </c>
      <c r="H123" s="21" t="s">
        <v>7</v>
      </c>
      <c r="I123" s="21" t="s">
        <v>7</v>
      </c>
    </row>
    <row r="124" spans="1:9" s="10" customFormat="1" ht="81.75" customHeight="1" x14ac:dyDescent="0.35">
      <c r="A124" s="15">
        <v>117</v>
      </c>
      <c r="B124" s="16" t="s">
        <v>302</v>
      </c>
      <c r="C124" s="55"/>
      <c r="D124" s="45" t="s">
        <v>318</v>
      </c>
      <c r="E124" s="12">
        <v>42704</v>
      </c>
      <c r="F124" s="20">
        <f>SUM(G124:I124)</f>
        <v>190</v>
      </c>
      <c r="G124" s="20">
        <v>190</v>
      </c>
      <c r="H124" s="21"/>
      <c r="I124" s="21"/>
    </row>
    <row r="125" spans="1:9" ht="89.25" customHeight="1" x14ac:dyDescent="0.35">
      <c r="A125" s="15">
        <v>118</v>
      </c>
      <c r="B125" s="14" t="s">
        <v>303</v>
      </c>
      <c r="C125" s="55"/>
      <c r="D125" s="45" t="s">
        <v>319</v>
      </c>
      <c r="E125" s="12">
        <v>42673</v>
      </c>
      <c r="F125" s="20">
        <f t="shared" ref="F125" si="10">SUM(G125:I125)</f>
        <v>110</v>
      </c>
      <c r="G125" s="20">
        <v>110</v>
      </c>
      <c r="H125" s="21" t="s">
        <v>7</v>
      </c>
      <c r="I125" s="21" t="s">
        <v>7</v>
      </c>
    </row>
    <row r="126" spans="1:9" ht="80.25" customHeight="1" x14ac:dyDescent="0.35">
      <c r="A126" s="15">
        <v>119</v>
      </c>
      <c r="B126" s="14" t="s">
        <v>314</v>
      </c>
      <c r="C126" s="55"/>
      <c r="D126" s="45" t="s">
        <v>301</v>
      </c>
      <c r="E126" s="12">
        <v>42490</v>
      </c>
      <c r="F126" s="20" t="s">
        <v>11</v>
      </c>
      <c r="G126" s="20" t="s">
        <v>11</v>
      </c>
      <c r="H126" s="21" t="s">
        <v>11</v>
      </c>
      <c r="I126" s="21" t="s">
        <v>11</v>
      </c>
    </row>
    <row r="127" spans="1:9" s="10" customFormat="1" ht="154.5" customHeight="1" x14ac:dyDescent="0.35">
      <c r="A127" s="15">
        <v>120</v>
      </c>
      <c r="B127" s="14" t="s">
        <v>315</v>
      </c>
      <c r="C127" s="55"/>
      <c r="D127" s="45" t="s">
        <v>316</v>
      </c>
      <c r="E127" s="12">
        <v>42704</v>
      </c>
      <c r="F127" s="20" t="s">
        <v>11</v>
      </c>
      <c r="G127" s="20" t="s">
        <v>11</v>
      </c>
      <c r="H127" s="20" t="s">
        <v>11</v>
      </c>
      <c r="I127" s="20" t="s">
        <v>11</v>
      </c>
    </row>
    <row r="128" spans="1:9" ht="87" customHeight="1" x14ac:dyDescent="0.35">
      <c r="A128" s="15">
        <v>121</v>
      </c>
      <c r="B128" s="16" t="s">
        <v>34</v>
      </c>
      <c r="C128" s="33" t="s">
        <v>355</v>
      </c>
      <c r="D128" s="27" t="s">
        <v>11</v>
      </c>
      <c r="E128" s="28" t="s">
        <v>11</v>
      </c>
      <c r="F128" s="29">
        <f>SUM(G128:I128)</f>
        <v>38943.5</v>
      </c>
      <c r="G128" s="29">
        <f>SUM(G129)+SUM(G132)+SUM(G133)+SUM(G134)+SUM(G137)+SUM(G142)+SUM(G144)+SUM(G139)+SUM(G145)+G135</f>
        <v>38943.5</v>
      </c>
      <c r="H128" s="29">
        <f>SUM(H129)+SUM(H132)+SUM(H133)+SUM(H134)+SUM(H137)+SUM(H142)+SUM(H144)+SUM(H139)+SUM(H145)+H135</f>
        <v>0</v>
      </c>
      <c r="I128" s="29">
        <f>SUM(I129)+SUM(I132)+SUM(I133)+SUM(I134)+SUM(I137)+SUM(I142)+SUM(I144)+SUM(I139)+SUM(I145)+I135</f>
        <v>0</v>
      </c>
    </row>
    <row r="129" spans="1:10" ht="112.5" customHeight="1" x14ac:dyDescent="0.35">
      <c r="A129" s="15">
        <v>122</v>
      </c>
      <c r="B129" s="14" t="s">
        <v>69</v>
      </c>
      <c r="C129" s="49" t="s">
        <v>339</v>
      </c>
      <c r="D129" s="30" t="s">
        <v>158</v>
      </c>
      <c r="E129" s="31">
        <v>42734</v>
      </c>
      <c r="F129" s="26">
        <f>SUM(G129:I129)</f>
        <v>50</v>
      </c>
      <c r="G129" s="26">
        <v>50</v>
      </c>
      <c r="H129" s="26" t="s">
        <v>7</v>
      </c>
      <c r="I129" s="26" t="s">
        <v>7</v>
      </c>
    </row>
    <row r="130" spans="1:10" ht="111" customHeight="1" x14ac:dyDescent="0.35">
      <c r="A130" s="15">
        <v>123</v>
      </c>
      <c r="B130" s="14" t="s">
        <v>294</v>
      </c>
      <c r="C130" s="49"/>
      <c r="D130" s="30" t="s">
        <v>126</v>
      </c>
      <c r="E130" s="31">
        <v>42734</v>
      </c>
      <c r="F130" s="26" t="s">
        <v>11</v>
      </c>
      <c r="G130" s="26" t="s">
        <v>11</v>
      </c>
      <c r="H130" s="26" t="s">
        <v>11</v>
      </c>
      <c r="I130" s="26" t="s">
        <v>11</v>
      </c>
    </row>
    <row r="131" spans="1:10" ht="112.5" customHeight="1" x14ac:dyDescent="0.35">
      <c r="A131" s="15">
        <v>124</v>
      </c>
      <c r="B131" s="14" t="s">
        <v>295</v>
      </c>
      <c r="C131" s="49"/>
      <c r="D131" s="30" t="s">
        <v>296</v>
      </c>
      <c r="E131" s="31">
        <v>42551</v>
      </c>
      <c r="F131" s="26" t="s">
        <v>11</v>
      </c>
      <c r="G131" s="26" t="s">
        <v>11</v>
      </c>
      <c r="H131" s="26" t="s">
        <v>11</v>
      </c>
      <c r="I131" s="26" t="s">
        <v>11</v>
      </c>
    </row>
    <row r="132" spans="1:10" ht="129" customHeight="1" x14ac:dyDescent="0.35">
      <c r="A132" s="15">
        <v>125</v>
      </c>
      <c r="B132" s="16" t="s">
        <v>224</v>
      </c>
      <c r="C132" s="49"/>
      <c r="D132" s="30" t="s">
        <v>229</v>
      </c>
      <c r="E132" s="31">
        <v>42734</v>
      </c>
      <c r="F132" s="26">
        <f>SUM(G132:I132)</f>
        <v>7305.8</v>
      </c>
      <c r="G132" s="26">
        <v>7305.8</v>
      </c>
      <c r="H132" s="26" t="s">
        <v>7</v>
      </c>
      <c r="I132" s="26" t="s">
        <v>7</v>
      </c>
    </row>
    <row r="133" spans="1:10" ht="113.25" customHeight="1" x14ac:dyDescent="0.35">
      <c r="A133" s="15">
        <v>126</v>
      </c>
      <c r="B133" s="14" t="s">
        <v>225</v>
      </c>
      <c r="C133" s="49"/>
      <c r="D133" s="30" t="s">
        <v>229</v>
      </c>
      <c r="E133" s="31">
        <v>42734</v>
      </c>
      <c r="F133" s="26">
        <f>SUM(G133:I133)</f>
        <v>2300</v>
      </c>
      <c r="G133" s="26">
        <v>2300</v>
      </c>
      <c r="H133" s="26" t="s">
        <v>7</v>
      </c>
      <c r="I133" s="26" t="s">
        <v>7</v>
      </c>
    </row>
    <row r="134" spans="1:10" ht="114" customHeight="1" x14ac:dyDescent="0.35">
      <c r="A134" s="15">
        <v>127</v>
      </c>
      <c r="B134" s="14" t="s">
        <v>226</v>
      </c>
      <c r="C134" s="49"/>
      <c r="D134" s="30" t="s">
        <v>229</v>
      </c>
      <c r="E134" s="31">
        <v>42734</v>
      </c>
      <c r="F134" s="26">
        <f>SUM(G134:I134)</f>
        <v>2300</v>
      </c>
      <c r="G134" s="26">
        <v>2300</v>
      </c>
      <c r="H134" s="26" t="s">
        <v>7</v>
      </c>
      <c r="I134" s="26" t="s">
        <v>7</v>
      </c>
    </row>
    <row r="135" spans="1:10" ht="80.25" customHeight="1" x14ac:dyDescent="0.35">
      <c r="A135" s="15">
        <v>128</v>
      </c>
      <c r="B135" s="14" t="s">
        <v>227</v>
      </c>
      <c r="C135" s="49"/>
      <c r="D135" s="30" t="s">
        <v>229</v>
      </c>
      <c r="E135" s="31">
        <v>42734</v>
      </c>
      <c r="F135" s="26">
        <f>SUM(G135:I135)</f>
        <v>997.5</v>
      </c>
      <c r="G135" s="26">
        <v>997.5</v>
      </c>
      <c r="H135" s="26"/>
      <c r="I135" s="26"/>
    </row>
    <row r="136" spans="1:10" ht="73.5" customHeight="1" x14ac:dyDescent="0.35">
      <c r="A136" s="15">
        <v>129</v>
      </c>
      <c r="B136" s="14" t="s">
        <v>228</v>
      </c>
      <c r="C136" s="49"/>
      <c r="D136" s="30" t="s">
        <v>127</v>
      </c>
      <c r="E136" s="31">
        <v>42734</v>
      </c>
      <c r="F136" s="26" t="s">
        <v>11</v>
      </c>
      <c r="G136" s="26" t="s">
        <v>11</v>
      </c>
      <c r="H136" s="26" t="s">
        <v>11</v>
      </c>
      <c r="I136" s="26" t="s">
        <v>11</v>
      </c>
      <c r="J136" s="2"/>
    </row>
    <row r="137" spans="1:10" ht="110.4" customHeight="1" x14ac:dyDescent="0.35">
      <c r="A137" s="15">
        <v>130</v>
      </c>
      <c r="B137" s="14" t="s">
        <v>38</v>
      </c>
      <c r="C137" s="49" t="s">
        <v>339</v>
      </c>
      <c r="D137" s="30" t="s">
        <v>123</v>
      </c>
      <c r="E137" s="31">
        <v>42734</v>
      </c>
      <c r="F137" s="26">
        <f>SUM(G137:I137)</f>
        <v>13945</v>
      </c>
      <c r="G137" s="26">
        <v>13945</v>
      </c>
      <c r="H137" s="26" t="s">
        <v>7</v>
      </c>
      <c r="I137" s="26" t="s">
        <v>7</v>
      </c>
    </row>
    <row r="138" spans="1:10" ht="155.25" customHeight="1" x14ac:dyDescent="0.35">
      <c r="A138" s="15">
        <v>131</v>
      </c>
      <c r="B138" s="14" t="s">
        <v>73</v>
      </c>
      <c r="C138" s="49"/>
      <c r="D138" s="30" t="s">
        <v>128</v>
      </c>
      <c r="E138" s="31">
        <v>42734</v>
      </c>
      <c r="F138" s="26" t="s">
        <v>11</v>
      </c>
      <c r="G138" s="26" t="s">
        <v>11</v>
      </c>
      <c r="H138" s="26" t="s">
        <v>11</v>
      </c>
      <c r="I138" s="26" t="s">
        <v>11</v>
      </c>
    </row>
    <row r="139" spans="1:10" ht="84.75" customHeight="1" x14ac:dyDescent="0.35">
      <c r="A139" s="15">
        <v>132</v>
      </c>
      <c r="B139" s="14" t="s">
        <v>39</v>
      </c>
      <c r="C139" s="49" t="s">
        <v>339</v>
      </c>
      <c r="D139" s="30" t="s">
        <v>124</v>
      </c>
      <c r="E139" s="31">
        <v>42734</v>
      </c>
      <c r="F139" s="26">
        <f>SUM(G139:I139)</f>
        <v>1992.7</v>
      </c>
      <c r="G139" s="26">
        <f>SUM(G140:G141)</f>
        <v>1992.7</v>
      </c>
      <c r="H139" s="26">
        <f>SUM(H140:H141)</f>
        <v>0</v>
      </c>
      <c r="I139" s="26">
        <f>SUM(I140:I141)</f>
        <v>0</v>
      </c>
    </row>
    <row r="140" spans="1:10" ht="70.95" customHeight="1" x14ac:dyDescent="0.35">
      <c r="A140" s="15">
        <v>133</v>
      </c>
      <c r="B140" s="14" t="s">
        <v>70</v>
      </c>
      <c r="C140" s="49"/>
      <c r="D140" s="30" t="s">
        <v>129</v>
      </c>
      <c r="E140" s="31">
        <v>42734</v>
      </c>
      <c r="F140" s="26">
        <f>SUM(G140:I140)</f>
        <v>292.7</v>
      </c>
      <c r="G140" s="26">
        <v>292.7</v>
      </c>
      <c r="H140" s="26" t="s">
        <v>7</v>
      </c>
      <c r="I140" s="26" t="s">
        <v>7</v>
      </c>
    </row>
    <row r="141" spans="1:10" ht="64.95" customHeight="1" x14ac:dyDescent="0.35">
      <c r="A141" s="15">
        <v>134</v>
      </c>
      <c r="B141" s="14" t="s">
        <v>71</v>
      </c>
      <c r="C141" s="49"/>
      <c r="D141" s="30" t="s">
        <v>130</v>
      </c>
      <c r="E141" s="31">
        <v>42734</v>
      </c>
      <c r="F141" s="26">
        <f>SUM(G141:I141)</f>
        <v>1700</v>
      </c>
      <c r="G141" s="26">
        <v>1700</v>
      </c>
      <c r="H141" s="26" t="s">
        <v>7</v>
      </c>
      <c r="I141" s="26" t="s">
        <v>7</v>
      </c>
    </row>
    <row r="142" spans="1:10" ht="81.599999999999994" customHeight="1" x14ac:dyDescent="0.35">
      <c r="A142" s="15">
        <v>135</v>
      </c>
      <c r="B142" s="14" t="s">
        <v>297</v>
      </c>
      <c r="C142" s="49"/>
      <c r="D142" s="30" t="s">
        <v>131</v>
      </c>
      <c r="E142" s="31">
        <v>42734</v>
      </c>
      <c r="F142" s="26" t="s">
        <v>11</v>
      </c>
      <c r="G142" s="26" t="s">
        <v>11</v>
      </c>
      <c r="H142" s="26" t="s">
        <v>11</v>
      </c>
      <c r="I142" s="26" t="s">
        <v>11</v>
      </c>
    </row>
    <row r="143" spans="1:10" ht="70.5" customHeight="1" x14ac:dyDescent="0.35">
      <c r="A143" s="15">
        <v>136</v>
      </c>
      <c r="B143" s="14" t="s">
        <v>299</v>
      </c>
      <c r="C143" s="49"/>
      <c r="D143" s="30" t="s">
        <v>298</v>
      </c>
      <c r="E143" s="31">
        <v>42643</v>
      </c>
      <c r="F143" s="26" t="s">
        <v>11</v>
      </c>
      <c r="G143" s="26" t="s">
        <v>11</v>
      </c>
      <c r="H143" s="26" t="s">
        <v>11</v>
      </c>
      <c r="I143" s="26" t="s">
        <v>11</v>
      </c>
    </row>
    <row r="144" spans="1:10" ht="105.75" customHeight="1" x14ac:dyDescent="0.35">
      <c r="A144" s="15">
        <v>137</v>
      </c>
      <c r="B144" s="14" t="s">
        <v>40</v>
      </c>
      <c r="C144" s="49" t="s">
        <v>339</v>
      </c>
      <c r="D144" s="30" t="s">
        <v>125</v>
      </c>
      <c r="E144" s="31">
        <v>42734</v>
      </c>
      <c r="F144" s="26">
        <f>SUM(G144:I144)</f>
        <v>9435</v>
      </c>
      <c r="G144" s="26">
        <v>9435</v>
      </c>
      <c r="H144" s="26">
        <v>0</v>
      </c>
      <c r="I144" s="26">
        <v>0</v>
      </c>
    </row>
    <row r="145" spans="1:9" ht="108.75" customHeight="1" x14ac:dyDescent="0.35">
      <c r="A145" s="15">
        <v>138</v>
      </c>
      <c r="B145" s="14" t="s">
        <v>41</v>
      </c>
      <c r="C145" s="49"/>
      <c r="D145" s="30" t="s">
        <v>125</v>
      </c>
      <c r="E145" s="31">
        <v>42734</v>
      </c>
      <c r="F145" s="26">
        <f>SUM(G145:I145)</f>
        <v>617.5</v>
      </c>
      <c r="G145" s="26">
        <f>SUM(G146:G147)</f>
        <v>617.5</v>
      </c>
      <c r="H145" s="26" t="s">
        <v>7</v>
      </c>
      <c r="I145" s="26" t="s">
        <v>7</v>
      </c>
    </row>
    <row r="146" spans="1:9" ht="232.5" customHeight="1" x14ac:dyDescent="0.35">
      <c r="A146" s="15">
        <v>139</v>
      </c>
      <c r="B146" s="14" t="s">
        <v>250</v>
      </c>
      <c r="C146" s="49"/>
      <c r="D146" s="30" t="s">
        <v>160</v>
      </c>
      <c r="E146" s="31">
        <v>42734</v>
      </c>
      <c r="F146" s="26">
        <f>SUM(G146:I146)</f>
        <v>500</v>
      </c>
      <c r="G146" s="26">
        <v>500</v>
      </c>
      <c r="H146" s="26" t="s">
        <v>7</v>
      </c>
      <c r="I146" s="26" t="s">
        <v>7</v>
      </c>
    </row>
    <row r="147" spans="1:9" ht="79.5" customHeight="1" x14ac:dyDescent="0.35">
      <c r="A147" s="15">
        <v>140</v>
      </c>
      <c r="B147" s="14" t="s">
        <v>72</v>
      </c>
      <c r="C147" s="49"/>
      <c r="D147" s="30" t="s">
        <v>161</v>
      </c>
      <c r="E147" s="31">
        <v>42734</v>
      </c>
      <c r="F147" s="26">
        <f>SUM(G147:I147)</f>
        <v>117.5</v>
      </c>
      <c r="G147" s="26">
        <v>117.5</v>
      </c>
      <c r="H147" s="29" t="s">
        <v>7</v>
      </c>
      <c r="I147" s="29" t="s">
        <v>7</v>
      </c>
    </row>
    <row r="148" spans="1:9" ht="231.75" customHeight="1" x14ac:dyDescent="0.35">
      <c r="A148" s="15">
        <v>141</v>
      </c>
      <c r="B148" s="14" t="s">
        <v>251</v>
      </c>
      <c r="C148" s="49"/>
      <c r="D148" s="30" t="s">
        <v>132</v>
      </c>
      <c r="E148" s="31">
        <v>42734</v>
      </c>
      <c r="F148" s="26" t="s">
        <v>11</v>
      </c>
      <c r="G148" s="26" t="s">
        <v>11</v>
      </c>
      <c r="H148" s="26" t="s">
        <v>11</v>
      </c>
      <c r="I148" s="26" t="s">
        <v>11</v>
      </c>
    </row>
    <row r="149" spans="1:9" ht="79.5" customHeight="1" x14ac:dyDescent="0.35">
      <c r="A149" s="15">
        <v>142</v>
      </c>
      <c r="B149" s="32" t="s">
        <v>35</v>
      </c>
      <c r="C149" s="33" t="s">
        <v>352</v>
      </c>
      <c r="D149" s="27" t="s">
        <v>11</v>
      </c>
      <c r="E149" s="28" t="s">
        <v>11</v>
      </c>
      <c r="F149" s="29">
        <f>SUM(G149:I149)</f>
        <v>2078.6</v>
      </c>
      <c r="G149" s="29">
        <f>SUM(G150)+SUM(G152)+SUM(G159)+SUM(G161)</f>
        <v>2078.6</v>
      </c>
      <c r="H149" s="29">
        <f t="shared" ref="H149:I149" si="11">SUM(H150)+SUM(H152)+SUM(H159)+SUM(H161)</f>
        <v>0</v>
      </c>
      <c r="I149" s="29">
        <f t="shared" si="11"/>
        <v>0</v>
      </c>
    </row>
    <row r="150" spans="1:9" ht="182.25" customHeight="1" x14ac:dyDescent="0.35">
      <c r="A150" s="15">
        <v>143</v>
      </c>
      <c r="B150" s="14" t="s">
        <v>42</v>
      </c>
      <c r="C150" s="49" t="s">
        <v>354</v>
      </c>
      <c r="D150" s="30" t="s">
        <v>159</v>
      </c>
      <c r="E150" s="31">
        <v>42734</v>
      </c>
      <c r="F150" s="26">
        <f>SUM(G150:I150)</f>
        <v>438.8</v>
      </c>
      <c r="G150" s="26">
        <v>438.8</v>
      </c>
      <c r="H150" s="26" t="s">
        <v>7</v>
      </c>
      <c r="I150" s="26" t="s">
        <v>7</v>
      </c>
    </row>
    <row r="151" spans="1:9" ht="107.25" customHeight="1" x14ac:dyDescent="0.35">
      <c r="A151" s="15">
        <v>144</v>
      </c>
      <c r="B151" s="14" t="s">
        <v>87</v>
      </c>
      <c r="C151" s="49"/>
      <c r="D151" s="30" t="s">
        <v>269</v>
      </c>
      <c r="E151" s="31">
        <v>42734</v>
      </c>
      <c r="F151" s="26" t="s">
        <v>11</v>
      </c>
      <c r="G151" s="26" t="s">
        <v>11</v>
      </c>
      <c r="H151" s="26" t="s">
        <v>11</v>
      </c>
      <c r="I151" s="26" t="s">
        <v>11</v>
      </c>
    </row>
    <row r="152" spans="1:9" ht="175.5" customHeight="1" x14ac:dyDescent="0.35">
      <c r="A152" s="15">
        <v>145</v>
      </c>
      <c r="B152" s="14" t="s">
        <v>78</v>
      </c>
      <c r="C152" s="49" t="s">
        <v>352</v>
      </c>
      <c r="D152" s="30" t="s">
        <v>133</v>
      </c>
      <c r="E152" s="31">
        <v>42734</v>
      </c>
      <c r="F152" s="26">
        <f t="shared" ref="F152:F156" si="12">SUM(G152:I152)</f>
        <v>440.8</v>
      </c>
      <c r="G152" s="26">
        <f>G153+G154+G155+G156</f>
        <v>440.8</v>
      </c>
      <c r="H152" s="29" t="s">
        <v>7</v>
      </c>
      <c r="I152" s="29" t="s">
        <v>7</v>
      </c>
    </row>
    <row r="153" spans="1:9" ht="54" customHeight="1" x14ac:dyDescent="0.35">
      <c r="A153" s="15">
        <v>146</v>
      </c>
      <c r="B153" s="14" t="s">
        <v>79</v>
      </c>
      <c r="C153" s="49"/>
      <c r="D153" s="30" t="s">
        <v>143</v>
      </c>
      <c r="E153" s="31">
        <v>42551</v>
      </c>
      <c r="F153" s="26">
        <f t="shared" si="12"/>
        <v>40.799999999999997</v>
      </c>
      <c r="G153" s="26">
        <v>40.799999999999997</v>
      </c>
      <c r="H153" s="29" t="s">
        <v>7</v>
      </c>
      <c r="I153" s="29" t="s">
        <v>7</v>
      </c>
    </row>
    <row r="154" spans="1:9" ht="93.75" customHeight="1" x14ac:dyDescent="0.35">
      <c r="A154" s="15">
        <v>147</v>
      </c>
      <c r="B154" s="14" t="s">
        <v>100</v>
      </c>
      <c r="C154" s="49"/>
      <c r="D154" s="30" t="s">
        <v>240</v>
      </c>
      <c r="E154" s="31">
        <v>42643</v>
      </c>
      <c r="F154" s="26">
        <f t="shared" si="12"/>
        <v>100</v>
      </c>
      <c r="G154" s="26">
        <v>100</v>
      </c>
      <c r="H154" s="29" t="s">
        <v>7</v>
      </c>
      <c r="I154" s="29" t="s">
        <v>7</v>
      </c>
    </row>
    <row r="155" spans="1:9" ht="102" customHeight="1" x14ac:dyDescent="0.35">
      <c r="A155" s="15">
        <v>148</v>
      </c>
      <c r="B155" s="14" t="s">
        <v>101</v>
      </c>
      <c r="C155" s="49"/>
      <c r="D155" s="30" t="s">
        <v>241</v>
      </c>
      <c r="E155" s="31">
        <v>42734</v>
      </c>
      <c r="F155" s="26">
        <f t="shared" si="12"/>
        <v>100</v>
      </c>
      <c r="G155" s="26">
        <v>100</v>
      </c>
      <c r="H155" s="26" t="s">
        <v>7</v>
      </c>
      <c r="I155" s="26" t="s">
        <v>7</v>
      </c>
    </row>
    <row r="156" spans="1:9" ht="99" customHeight="1" x14ac:dyDescent="0.35">
      <c r="A156" s="15">
        <v>149</v>
      </c>
      <c r="B156" s="14" t="s">
        <v>102</v>
      </c>
      <c r="C156" s="49"/>
      <c r="D156" s="30" t="s">
        <v>242</v>
      </c>
      <c r="E156" s="31">
        <v>42734</v>
      </c>
      <c r="F156" s="26">
        <f t="shared" si="12"/>
        <v>200</v>
      </c>
      <c r="G156" s="26">
        <v>200</v>
      </c>
      <c r="H156" s="29" t="s">
        <v>7</v>
      </c>
      <c r="I156" s="29" t="s">
        <v>7</v>
      </c>
    </row>
    <row r="157" spans="1:9" ht="142.5" customHeight="1" x14ac:dyDescent="0.35">
      <c r="A157" s="15">
        <v>150</v>
      </c>
      <c r="B157" s="14" t="s">
        <v>289</v>
      </c>
      <c r="C157" s="49"/>
      <c r="D157" s="30" t="s">
        <v>270</v>
      </c>
      <c r="E157" s="31">
        <v>42734</v>
      </c>
      <c r="F157" s="26" t="s">
        <v>11</v>
      </c>
      <c r="G157" s="26" t="s">
        <v>11</v>
      </c>
      <c r="H157" s="26" t="s">
        <v>11</v>
      </c>
      <c r="I157" s="26" t="s">
        <v>11</v>
      </c>
    </row>
    <row r="158" spans="1:9" ht="117" customHeight="1" x14ac:dyDescent="0.35">
      <c r="A158" s="15">
        <v>151</v>
      </c>
      <c r="B158" s="14" t="s">
        <v>291</v>
      </c>
      <c r="C158" s="49"/>
      <c r="D158" s="30" t="s">
        <v>290</v>
      </c>
      <c r="E158" s="31">
        <v>42551</v>
      </c>
      <c r="F158" s="26" t="s">
        <v>11</v>
      </c>
      <c r="G158" s="26" t="s">
        <v>11</v>
      </c>
      <c r="H158" s="26" t="s">
        <v>11</v>
      </c>
      <c r="I158" s="26" t="s">
        <v>11</v>
      </c>
    </row>
    <row r="159" spans="1:9" ht="130.5" customHeight="1" x14ac:dyDescent="0.35">
      <c r="A159" s="15">
        <v>152</v>
      </c>
      <c r="B159" s="14" t="s">
        <v>43</v>
      </c>
      <c r="C159" s="53" t="s">
        <v>352</v>
      </c>
      <c r="D159" s="30" t="s">
        <v>271</v>
      </c>
      <c r="E159" s="31">
        <v>42643</v>
      </c>
      <c r="F159" s="26">
        <f>SUM(G159:I159)</f>
        <v>99</v>
      </c>
      <c r="G159" s="26">
        <v>99</v>
      </c>
      <c r="H159" s="26" t="s">
        <v>7</v>
      </c>
      <c r="I159" s="26" t="s">
        <v>7</v>
      </c>
    </row>
    <row r="160" spans="1:9" ht="117.75" customHeight="1" x14ac:dyDescent="0.35">
      <c r="A160" s="15">
        <v>153</v>
      </c>
      <c r="B160" s="14" t="s">
        <v>47</v>
      </c>
      <c r="C160" s="53"/>
      <c r="D160" s="30" t="s">
        <v>243</v>
      </c>
      <c r="E160" s="31">
        <v>42643</v>
      </c>
      <c r="F160" s="26" t="s">
        <v>11</v>
      </c>
      <c r="G160" s="26" t="s">
        <v>11</v>
      </c>
      <c r="H160" s="26" t="s">
        <v>11</v>
      </c>
      <c r="I160" s="26" t="s">
        <v>11</v>
      </c>
    </row>
    <row r="161" spans="1:9" ht="279.75" customHeight="1" x14ac:dyDescent="0.35">
      <c r="A161" s="15">
        <v>154</v>
      </c>
      <c r="B161" s="14" t="s">
        <v>153</v>
      </c>
      <c r="C161" s="53" t="s">
        <v>352</v>
      </c>
      <c r="D161" s="30" t="s">
        <v>134</v>
      </c>
      <c r="E161" s="31">
        <v>42613</v>
      </c>
      <c r="F161" s="26">
        <f>SUM(G161:I161)</f>
        <v>1100</v>
      </c>
      <c r="G161" s="26">
        <f>SUM(G162)+SUM(G163)</f>
        <v>1100</v>
      </c>
      <c r="H161" s="26">
        <f t="shared" ref="H161:I161" si="13">SUM(H162)+SUM(H163)</f>
        <v>0</v>
      </c>
      <c r="I161" s="26">
        <f t="shared" si="13"/>
        <v>0</v>
      </c>
    </row>
    <row r="162" spans="1:9" ht="105.6" customHeight="1" x14ac:dyDescent="0.35">
      <c r="A162" s="15">
        <v>155</v>
      </c>
      <c r="B162" s="14" t="s">
        <v>80</v>
      </c>
      <c r="C162" s="53"/>
      <c r="D162" s="30" t="s">
        <v>307</v>
      </c>
      <c r="E162" s="31">
        <v>42613</v>
      </c>
      <c r="F162" s="26">
        <f>SUM(G162:I162)</f>
        <v>550</v>
      </c>
      <c r="G162" s="26">
        <v>550</v>
      </c>
      <c r="H162" s="29" t="s">
        <v>7</v>
      </c>
      <c r="I162" s="29" t="s">
        <v>7</v>
      </c>
    </row>
    <row r="163" spans="1:9" ht="87" customHeight="1" x14ac:dyDescent="0.35">
      <c r="A163" s="15">
        <v>156</v>
      </c>
      <c r="B163" s="14" t="s">
        <v>88</v>
      </c>
      <c r="C163" s="53"/>
      <c r="D163" s="30" t="s">
        <v>308</v>
      </c>
      <c r="E163" s="31">
        <v>42613</v>
      </c>
      <c r="F163" s="26">
        <f>SUM(G163:I163)</f>
        <v>550</v>
      </c>
      <c r="G163" s="26">
        <v>550</v>
      </c>
      <c r="H163" s="29" t="s">
        <v>7</v>
      </c>
      <c r="I163" s="29" t="s">
        <v>7</v>
      </c>
    </row>
    <row r="164" spans="1:9" ht="117.6" customHeight="1" x14ac:dyDescent="0.35">
      <c r="A164" s="15">
        <v>157</v>
      </c>
      <c r="B164" s="14" t="s">
        <v>81</v>
      </c>
      <c r="C164" s="53"/>
      <c r="D164" s="30" t="s">
        <v>309</v>
      </c>
      <c r="E164" s="31">
        <v>42613</v>
      </c>
      <c r="F164" s="26" t="s">
        <v>11</v>
      </c>
      <c r="G164" s="26" t="s">
        <v>11</v>
      </c>
      <c r="H164" s="26" t="s">
        <v>11</v>
      </c>
      <c r="I164" s="26" t="s">
        <v>11</v>
      </c>
    </row>
    <row r="165" spans="1:9" ht="123.75" customHeight="1" x14ac:dyDescent="0.35">
      <c r="A165" s="15">
        <v>158</v>
      </c>
      <c r="B165" s="41" t="s">
        <v>37</v>
      </c>
      <c r="C165" s="36" t="s">
        <v>350</v>
      </c>
      <c r="D165" s="37" t="s">
        <v>11</v>
      </c>
      <c r="E165" s="42" t="s">
        <v>11</v>
      </c>
      <c r="F165" s="19">
        <f t="shared" ref="F165" si="14">SUM(G165:I165)</f>
        <v>252338.3</v>
      </c>
      <c r="G165" s="19">
        <f>SUM(G166)+SUM(G172)+SUM(G177)+SUM(G178)+SUM(G179)+SUM(G180)+SUM(G181)</f>
        <v>252338.3</v>
      </c>
      <c r="H165" s="19">
        <f>SUM(H166)+SUM(H172)+SUM(H177)+SUM(H178)+SUM(H179)+SUM(H180)+SUM(H181)</f>
        <v>0</v>
      </c>
      <c r="I165" s="19">
        <f>SUM(I166)+SUM(I172)+SUM(I177)+SUM(I178)+SUM(I179)+SUM(I180)+SUM(I181)</f>
        <v>0</v>
      </c>
    </row>
    <row r="166" spans="1:9" ht="72" customHeight="1" x14ac:dyDescent="0.35">
      <c r="A166" s="15">
        <v>159</v>
      </c>
      <c r="B166" s="30" t="s">
        <v>154</v>
      </c>
      <c r="C166" s="51" t="s">
        <v>86</v>
      </c>
      <c r="D166" s="11" t="s">
        <v>146</v>
      </c>
      <c r="E166" s="40">
        <v>42734</v>
      </c>
      <c r="F166" s="13">
        <f t="shared" ref="F166:F169" si="15">SUM(G166:I166)</f>
        <v>8242.9</v>
      </c>
      <c r="G166" s="13">
        <f>SUM(G167)+SUM(G168)+SUM(G169)</f>
        <v>8242.9</v>
      </c>
      <c r="H166" s="13">
        <f t="shared" ref="H166:I166" si="16">SUM(H167)+SUM(H168)+SUM(H169)</f>
        <v>0</v>
      </c>
      <c r="I166" s="13">
        <f t="shared" si="16"/>
        <v>0</v>
      </c>
    </row>
    <row r="167" spans="1:9" ht="197.25" customHeight="1" x14ac:dyDescent="0.35">
      <c r="A167" s="15">
        <v>160</v>
      </c>
      <c r="B167" s="30" t="s">
        <v>103</v>
      </c>
      <c r="C167" s="51"/>
      <c r="D167" s="11" t="s">
        <v>252</v>
      </c>
      <c r="E167" s="40">
        <v>42734</v>
      </c>
      <c r="F167" s="13">
        <f t="shared" si="15"/>
        <v>7602.9</v>
      </c>
      <c r="G167" s="13">
        <v>7602.9</v>
      </c>
      <c r="H167" s="13" t="s">
        <v>7</v>
      </c>
      <c r="I167" s="13" t="s">
        <v>7</v>
      </c>
    </row>
    <row r="168" spans="1:9" ht="189" customHeight="1" x14ac:dyDescent="0.35">
      <c r="A168" s="15">
        <v>161</v>
      </c>
      <c r="B168" s="30" t="s">
        <v>104</v>
      </c>
      <c r="C168" s="51"/>
      <c r="D168" s="11" t="s">
        <v>253</v>
      </c>
      <c r="E168" s="40">
        <v>42730</v>
      </c>
      <c r="F168" s="13">
        <f t="shared" si="15"/>
        <v>570</v>
      </c>
      <c r="G168" s="13">
        <v>570</v>
      </c>
      <c r="H168" s="13" t="s">
        <v>7</v>
      </c>
      <c r="I168" s="13" t="s">
        <v>7</v>
      </c>
    </row>
    <row r="169" spans="1:9" ht="127.5" customHeight="1" x14ac:dyDescent="0.35">
      <c r="A169" s="15">
        <v>162</v>
      </c>
      <c r="B169" s="30" t="s">
        <v>91</v>
      </c>
      <c r="C169" s="51"/>
      <c r="D169" s="11" t="s">
        <v>272</v>
      </c>
      <c r="E169" s="40">
        <v>42643</v>
      </c>
      <c r="F169" s="13">
        <f t="shared" si="15"/>
        <v>70</v>
      </c>
      <c r="G169" s="13">
        <v>70</v>
      </c>
      <c r="H169" s="13" t="s">
        <v>7</v>
      </c>
      <c r="I169" s="13" t="s">
        <v>7</v>
      </c>
    </row>
    <row r="170" spans="1:9" ht="132" customHeight="1" x14ac:dyDescent="0.35">
      <c r="A170" s="15">
        <v>163</v>
      </c>
      <c r="B170" s="30" t="s">
        <v>75</v>
      </c>
      <c r="C170" s="51"/>
      <c r="D170" s="11" t="s">
        <v>74</v>
      </c>
      <c r="E170" s="40">
        <v>42730</v>
      </c>
      <c r="F170" s="13" t="s">
        <v>11</v>
      </c>
      <c r="G170" s="13" t="s">
        <v>11</v>
      </c>
      <c r="H170" s="13" t="s">
        <v>11</v>
      </c>
      <c r="I170" s="13" t="s">
        <v>11</v>
      </c>
    </row>
    <row r="171" spans="1:9" ht="187.2" customHeight="1" x14ac:dyDescent="0.35">
      <c r="A171" s="15">
        <v>164</v>
      </c>
      <c r="B171" s="30" t="s">
        <v>76</v>
      </c>
      <c r="C171" s="51"/>
      <c r="D171" s="11" t="s">
        <v>272</v>
      </c>
      <c r="E171" s="40">
        <v>42643</v>
      </c>
      <c r="F171" s="13" t="s">
        <v>11</v>
      </c>
      <c r="G171" s="13" t="s">
        <v>11</v>
      </c>
      <c r="H171" s="34" t="s">
        <v>11</v>
      </c>
      <c r="I171" s="34" t="s">
        <v>11</v>
      </c>
    </row>
    <row r="172" spans="1:9" ht="90.75" customHeight="1" x14ac:dyDescent="0.35">
      <c r="A172" s="15">
        <v>165</v>
      </c>
      <c r="B172" s="30" t="s">
        <v>26</v>
      </c>
      <c r="C172" s="51" t="s">
        <v>350</v>
      </c>
      <c r="D172" s="11" t="s">
        <v>12</v>
      </c>
      <c r="E172" s="40">
        <v>42734</v>
      </c>
      <c r="F172" s="13">
        <f>F173+F174+F175</f>
        <v>13470</v>
      </c>
      <c r="G172" s="13">
        <f>G173+G174+G175</f>
        <v>13470</v>
      </c>
      <c r="H172" s="13">
        <f t="shared" ref="H172:I172" si="17">SUM(H173)+SUM(H174)</f>
        <v>0</v>
      </c>
      <c r="I172" s="13">
        <f t="shared" si="17"/>
        <v>0</v>
      </c>
    </row>
    <row r="173" spans="1:9" ht="107.25" customHeight="1" x14ac:dyDescent="0.35">
      <c r="A173" s="15">
        <v>166</v>
      </c>
      <c r="B173" s="30" t="s">
        <v>77</v>
      </c>
      <c r="C173" s="51"/>
      <c r="D173" s="11" t="s">
        <v>255</v>
      </c>
      <c r="E173" s="40">
        <v>42734</v>
      </c>
      <c r="F173" s="13">
        <v>1320</v>
      </c>
      <c r="G173" s="13">
        <v>1320</v>
      </c>
      <c r="H173" s="13" t="s">
        <v>7</v>
      </c>
      <c r="I173" s="13" t="s">
        <v>7</v>
      </c>
    </row>
    <row r="174" spans="1:9" ht="124.5" customHeight="1" x14ac:dyDescent="0.35">
      <c r="A174" s="15">
        <v>167</v>
      </c>
      <c r="B174" s="30" t="s">
        <v>254</v>
      </c>
      <c r="C174" s="51"/>
      <c r="D174" s="11" t="s">
        <v>145</v>
      </c>
      <c r="E174" s="40">
        <v>42614</v>
      </c>
      <c r="F174" s="13">
        <f>SUM(G174:I174)</f>
        <v>150</v>
      </c>
      <c r="G174" s="13">
        <v>150</v>
      </c>
      <c r="H174" s="13" t="s">
        <v>7</v>
      </c>
      <c r="I174" s="13" t="s">
        <v>7</v>
      </c>
    </row>
    <row r="175" spans="1:9" ht="153" customHeight="1" x14ac:dyDescent="0.35">
      <c r="A175" s="15">
        <v>168</v>
      </c>
      <c r="B175" s="30" t="s">
        <v>274</v>
      </c>
      <c r="C175" s="51"/>
      <c r="D175" s="11" t="s">
        <v>273</v>
      </c>
      <c r="E175" s="40">
        <v>42734</v>
      </c>
      <c r="F175" s="13">
        <v>12000</v>
      </c>
      <c r="G175" s="13">
        <v>12000</v>
      </c>
      <c r="H175" s="13"/>
      <c r="I175" s="13"/>
    </row>
    <row r="176" spans="1:9" ht="124.5" customHeight="1" x14ac:dyDescent="0.35">
      <c r="A176" s="15">
        <v>169</v>
      </c>
      <c r="B176" s="30" t="s">
        <v>148</v>
      </c>
      <c r="C176" s="51"/>
      <c r="D176" s="11" t="s">
        <v>147</v>
      </c>
      <c r="E176" s="40">
        <v>42614</v>
      </c>
      <c r="F176" s="13" t="s">
        <v>11</v>
      </c>
      <c r="G176" s="13" t="s">
        <v>11</v>
      </c>
      <c r="H176" s="34" t="s">
        <v>11</v>
      </c>
      <c r="I176" s="34" t="s">
        <v>11</v>
      </c>
    </row>
    <row r="177" spans="1:9" ht="85.5" customHeight="1" x14ac:dyDescent="0.35">
      <c r="A177" s="15">
        <v>170</v>
      </c>
      <c r="B177" s="30" t="s">
        <v>27</v>
      </c>
      <c r="C177" s="39" t="s">
        <v>350</v>
      </c>
      <c r="D177" s="11" t="s">
        <v>8</v>
      </c>
      <c r="E177" s="40">
        <v>42734</v>
      </c>
      <c r="F177" s="13">
        <f>SUM(G177:I177)</f>
        <v>24112.7</v>
      </c>
      <c r="G177" s="26">
        <v>24112.7</v>
      </c>
      <c r="H177" s="21" t="s">
        <v>7</v>
      </c>
      <c r="I177" s="20" t="s">
        <v>7</v>
      </c>
    </row>
    <row r="178" spans="1:9" ht="67.5" customHeight="1" x14ac:dyDescent="0.35">
      <c r="A178" s="15">
        <v>171</v>
      </c>
      <c r="B178" s="30" t="s">
        <v>28</v>
      </c>
      <c r="C178" s="39" t="s">
        <v>359</v>
      </c>
      <c r="D178" s="11" t="s">
        <v>8</v>
      </c>
      <c r="E178" s="40">
        <v>42734</v>
      </c>
      <c r="F178" s="13">
        <f>SUM(G178:I178)</f>
        <v>23786.1</v>
      </c>
      <c r="G178" s="26">
        <v>23786.1</v>
      </c>
      <c r="H178" s="21" t="s">
        <v>7</v>
      </c>
      <c r="I178" s="20" t="s">
        <v>7</v>
      </c>
    </row>
    <row r="179" spans="1:9" ht="84" customHeight="1" x14ac:dyDescent="0.35">
      <c r="A179" s="15">
        <v>172</v>
      </c>
      <c r="B179" s="30" t="s">
        <v>29</v>
      </c>
      <c r="C179" s="39" t="s">
        <v>350</v>
      </c>
      <c r="D179" s="11" t="s">
        <v>8</v>
      </c>
      <c r="E179" s="40">
        <v>42734</v>
      </c>
      <c r="F179" s="13">
        <f t="shared" ref="F179:F181" si="18">SUM(G179:I179)</f>
        <v>80222.100000000006</v>
      </c>
      <c r="G179" s="26">
        <v>80222.100000000006</v>
      </c>
      <c r="H179" s="35" t="s">
        <v>7</v>
      </c>
      <c r="I179" s="35" t="s">
        <v>7</v>
      </c>
    </row>
    <row r="180" spans="1:9" ht="82.5" customHeight="1" x14ac:dyDescent="0.35">
      <c r="A180" s="15">
        <v>173</v>
      </c>
      <c r="B180" s="30" t="s">
        <v>30</v>
      </c>
      <c r="C180" s="39" t="s">
        <v>353</v>
      </c>
      <c r="D180" s="11" t="s">
        <v>8</v>
      </c>
      <c r="E180" s="40">
        <v>42704</v>
      </c>
      <c r="F180" s="13">
        <f t="shared" si="18"/>
        <v>51416.7</v>
      </c>
      <c r="G180" s="26">
        <v>51416.7</v>
      </c>
      <c r="H180" s="35" t="s">
        <v>7</v>
      </c>
      <c r="I180" s="35" t="s">
        <v>7</v>
      </c>
    </row>
    <row r="181" spans="1:9" ht="91.5" customHeight="1" x14ac:dyDescent="0.35">
      <c r="A181" s="15">
        <v>174</v>
      </c>
      <c r="B181" s="30" t="s">
        <v>31</v>
      </c>
      <c r="C181" s="39" t="s">
        <v>360</v>
      </c>
      <c r="D181" s="11" t="s">
        <v>8</v>
      </c>
      <c r="E181" s="40">
        <v>42734</v>
      </c>
      <c r="F181" s="13">
        <f t="shared" si="18"/>
        <v>51087.8</v>
      </c>
      <c r="G181" s="13">
        <v>51087.8</v>
      </c>
      <c r="H181" s="13" t="s">
        <v>7</v>
      </c>
      <c r="I181" s="13" t="s">
        <v>7</v>
      </c>
    </row>
    <row r="182" spans="1:9" ht="36.75" customHeight="1" x14ac:dyDescent="0.35">
      <c r="A182" s="50">
        <v>175</v>
      </c>
      <c r="B182" s="52" t="s">
        <v>149</v>
      </c>
      <c r="C182" s="36" t="s">
        <v>11</v>
      </c>
      <c r="D182" s="37" t="s">
        <v>11</v>
      </c>
      <c r="E182" s="37" t="s">
        <v>11</v>
      </c>
      <c r="F182" s="21">
        <f>SUM(G182:I182)</f>
        <v>1132138.3</v>
      </c>
      <c r="G182" s="21">
        <f>G8+G59+G105+G128+G149+G165</f>
        <v>1132138.3</v>
      </c>
      <c r="H182" s="21">
        <f>H8+H59+H105+H128+H149+H165</f>
        <v>0</v>
      </c>
      <c r="I182" s="21">
        <f>I8+I59+I105+I128+I149+I165</f>
        <v>0</v>
      </c>
    </row>
    <row r="183" spans="1:9" ht="75.75" customHeight="1" x14ac:dyDescent="0.35">
      <c r="A183" s="50"/>
      <c r="B183" s="52"/>
      <c r="C183" s="44" t="s">
        <v>260</v>
      </c>
      <c r="D183" s="15" t="s">
        <v>11</v>
      </c>
      <c r="E183" s="15" t="s">
        <v>11</v>
      </c>
      <c r="F183" s="20">
        <f t="shared" ref="F183:F190" si="19">SUM(G183:I183)</f>
        <v>716214.5</v>
      </c>
      <c r="G183" s="20">
        <f>G9+G24+G32+G34+G57+G59+G105+G180+27178.7</f>
        <v>716214.5</v>
      </c>
      <c r="H183" s="20" t="s">
        <v>7</v>
      </c>
      <c r="I183" s="20" t="s">
        <v>7</v>
      </c>
    </row>
    <row r="184" spans="1:9" ht="67.5" customHeight="1" x14ac:dyDescent="0.35">
      <c r="A184" s="50"/>
      <c r="B184" s="52"/>
      <c r="C184" s="44" t="s">
        <v>261</v>
      </c>
      <c r="D184" s="15" t="s">
        <v>11</v>
      </c>
      <c r="E184" s="15" t="s">
        <v>11</v>
      </c>
      <c r="F184" s="20">
        <f t="shared" si="19"/>
        <v>182519.40000000002</v>
      </c>
      <c r="G184" s="20">
        <f>G46+G42+G48+G128+G166+G172+G177+G179</f>
        <v>182519.40000000002</v>
      </c>
      <c r="H184" s="20" t="s">
        <v>7</v>
      </c>
      <c r="I184" s="20" t="s">
        <v>7</v>
      </c>
    </row>
    <row r="185" spans="1:9" ht="59.25" customHeight="1" x14ac:dyDescent="0.35">
      <c r="A185" s="50"/>
      <c r="B185" s="52"/>
      <c r="C185" s="44" t="s">
        <v>262</v>
      </c>
      <c r="D185" s="15" t="s">
        <v>11</v>
      </c>
      <c r="E185" s="15" t="s">
        <v>11</v>
      </c>
      <c r="F185" s="20">
        <f t="shared" si="19"/>
        <v>78352.5</v>
      </c>
      <c r="G185" s="20">
        <f>G149+G178+G181+G47</f>
        <v>78352.5</v>
      </c>
      <c r="H185" s="20" t="s">
        <v>7</v>
      </c>
      <c r="I185" s="20" t="s">
        <v>7</v>
      </c>
    </row>
    <row r="186" spans="1:9" ht="66.75" customHeight="1" x14ac:dyDescent="0.35">
      <c r="A186" s="50"/>
      <c r="B186" s="52"/>
      <c r="C186" s="44" t="s">
        <v>263</v>
      </c>
      <c r="D186" s="15" t="s">
        <v>11</v>
      </c>
      <c r="E186" s="15" t="s">
        <v>11</v>
      </c>
      <c r="F186" s="20">
        <f t="shared" si="19"/>
        <v>131546.20000000001</v>
      </c>
      <c r="G186" s="20">
        <f>G49+129836.2</f>
        <v>131546.20000000001</v>
      </c>
      <c r="H186" s="20" t="s">
        <v>7</v>
      </c>
      <c r="I186" s="20" t="s">
        <v>7</v>
      </c>
    </row>
    <row r="187" spans="1:9" ht="63.75" customHeight="1" x14ac:dyDescent="0.35">
      <c r="A187" s="50"/>
      <c r="B187" s="52"/>
      <c r="C187" s="44" t="s">
        <v>264</v>
      </c>
      <c r="D187" s="15" t="s">
        <v>11</v>
      </c>
      <c r="E187" s="15" t="s">
        <v>11</v>
      </c>
      <c r="F187" s="20">
        <f t="shared" si="19"/>
        <v>17779.3</v>
      </c>
      <c r="G187" s="20">
        <f>G50+G52+G53</f>
        <v>17779.3</v>
      </c>
      <c r="H187" s="20" t="s">
        <v>7</v>
      </c>
      <c r="I187" s="20" t="s">
        <v>7</v>
      </c>
    </row>
    <row r="188" spans="1:9" ht="66.75" customHeight="1" x14ac:dyDescent="0.35">
      <c r="A188" s="50"/>
      <c r="B188" s="52"/>
      <c r="C188" s="44" t="s">
        <v>265</v>
      </c>
      <c r="D188" s="15" t="s">
        <v>11</v>
      </c>
      <c r="E188" s="15" t="s">
        <v>11</v>
      </c>
      <c r="F188" s="20">
        <f t="shared" si="19"/>
        <v>2256.6999999999998</v>
      </c>
      <c r="G188" s="20">
        <f>G41+G44+G51</f>
        <v>2256.6999999999998</v>
      </c>
      <c r="H188" s="20" t="s">
        <v>7</v>
      </c>
      <c r="I188" s="20" t="s">
        <v>7</v>
      </c>
    </row>
    <row r="189" spans="1:9" ht="63.75" customHeight="1" x14ac:dyDescent="0.35">
      <c r="A189" s="50"/>
      <c r="B189" s="52"/>
      <c r="C189" s="44" t="s">
        <v>266</v>
      </c>
      <c r="D189" s="15" t="s">
        <v>11</v>
      </c>
      <c r="E189" s="15" t="s">
        <v>11</v>
      </c>
      <c r="F189" s="20">
        <f t="shared" si="19"/>
        <v>2760.2</v>
      </c>
      <c r="G189" s="20">
        <f>G43+2212</f>
        <v>2760.2</v>
      </c>
      <c r="H189" s="20" t="s">
        <v>7</v>
      </c>
      <c r="I189" s="20" t="s">
        <v>7</v>
      </c>
    </row>
    <row r="190" spans="1:9" ht="62.25" customHeight="1" x14ac:dyDescent="0.35">
      <c r="A190" s="50"/>
      <c r="B190" s="52"/>
      <c r="C190" s="44" t="s">
        <v>267</v>
      </c>
      <c r="D190" s="15" t="s">
        <v>11</v>
      </c>
      <c r="E190" s="15" t="s">
        <v>11</v>
      </c>
      <c r="F190" s="20">
        <f t="shared" si="19"/>
        <v>709.5</v>
      </c>
      <c r="G190" s="20">
        <f>G45</f>
        <v>709.5</v>
      </c>
      <c r="H190" s="20" t="s">
        <v>7</v>
      </c>
      <c r="I190" s="20" t="s">
        <v>7</v>
      </c>
    </row>
    <row r="191" spans="1:9" ht="40.5" customHeight="1" x14ac:dyDescent="0.35">
      <c r="A191" s="47" t="s">
        <v>362</v>
      </c>
      <c r="B191" s="47"/>
      <c r="C191" s="47"/>
      <c r="D191" s="47"/>
      <c r="E191" s="47"/>
      <c r="F191" s="47"/>
      <c r="G191" s="47"/>
      <c r="H191" s="47"/>
      <c r="I191" s="47"/>
    </row>
    <row r="192" spans="1:9" ht="11.25" customHeight="1" x14ac:dyDescent="0.35"/>
  </sheetData>
  <mergeCells count="53">
    <mergeCell ref="E2:I2"/>
    <mergeCell ref="E3:I3"/>
    <mergeCell ref="E1:I1"/>
    <mergeCell ref="C83:C84"/>
    <mergeCell ref="C129:C131"/>
    <mergeCell ref="D119:D120"/>
    <mergeCell ref="C101:C102"/>
    <mergeCell ref="C99:C100"/>
    <mergeCell ref="F5:I5"/>
    <mergeCell ref="C5:C6"/>
    <mergeCell ref="E5:E6"/>
    <mergeCell ref="C9:C14"/>
    <mergeCell ref="C15:C16"/>
    <mergeCell ref="D5:D6"/>
    <mergeCell ref="C139:C143"/>
    <mergeCell ref="C87:C88"/>
    <mergeCell ref="C89:C90"/>
    <mergeCell ref="C85:C86"/>
    <mergeCell ref="C116:C118"/>
    <mergeCell ref="C91:C92"/>
    <mergeCell ref="C103:C104"/>
    <mergeCell ref="C93:C96"/>
    <mergeCell ref="C97:C98"/>
    <mergeCell ref="C112:C113"/>
    <mergeCell ref="C137:C138"/>
    <mergeCell ref="C122:C127"/>
    <mergeCell ref="C106:C111"/>
    <mergeCell ref="C132:C136"/>
    <mergeCell ref="C114:C115"/>
    <mergeCell ref="C119:C121"/>
    <mergeCell ref="B182:B190"/>
    <mergeCell ref="C144:C148"/>
    <mergeCell ref="C159:C160"/>
    <mergeCell ref="C166:C171"/>
    <mergeCell ref="C161:C164"/>
    <mergeCell ref="C152:C158"/>
    <mergeCell ref="C150:C151"/>
    <mergeCell ref="A191:I191"/>
    <mergeCell ref="A5:A6"/>
    <mergeCell ref="B5:B6"/>
    <mergeCell ref="C24:C31"/>
    <mergeCell ref="C32:C33"/>
    <mergeCell ref="C78:C82"/>
    <mergeCell ref="C34:C38"/>
    <mergeCell ref="C57:C58"/>
    <mergeCell ref="C60:C71"/>
    <mergeCell ref="C72:C73"/>
    <mergeCell ref="C74:C75"/>
    <mergeCell ref="C76:C77"/>
    <mergeCell ref="C17:C21"/>
    <mergeCell ref="C22:C23"/>
    <mergeCell ref="C172:C176"/>
    <mergeCell ref="A182:A190"/>
  </mergeCells>
  <printOptions horizontalCentered="1"/>
  <pageMargins left="0.11811023622047245" right="0.11811023622047245" top="0.19685039370078741" bottom="0.19685039370078741" header="0" footer="0"/>
  <pageSetup paperSize="9" scale="44" fitToHeight="0" orientation="landscape" r:id="rId1"/>
  <rowBreaks count="9" manualBreakCount="9">
    <brk id="21" max="8" man="1"/>
    <brk id="29" max="8" man="1"/>
    <brk id="37" max="8" man="1"/>
    <brk id="45" max="8" man="1"/>
    <brk id="53" max="8" man="1"/>
    <brk id="58" max="8" man="1"/>
    <brk id="121" max="8" man="1"/>
    <brk id="132" max="8" man="1"/>
    <brk id="1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МЭ, отд.программ</dc:creator>
  <cp:lastModifiedBy>Пресс-служба  Губернатора РО</cp:lastModifiedBy>
  <cp:lastPrinted>2016-11-21T10:55:18Z</cp:lastPrinted>
  <dcterms:created xsi:type="dcterms:W3CDTF">2013-09-24T14:34:01Z</dcterms:created>
  <dcterms:modified xsi:type="dcterms:W3CDTF">2016-11-29T09:35:38Z</dcterms:modified>
</cp:coreProperties>
</file>