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2208" windowWidth="11616" windowHeight="7488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Toc338154703" localSheetId="0">Лист1!#REF!</definedName>
    <definedName name="_xlnm.Print_Titles" localSheetId="0">Лист1!$5:$7</definedName>
    <definedName name="_xlnm.Print_Area" localSheetId="0">Лист1!$A$1:$I$200</definedName>
  </definedNames>
  <calcPr calcId="145621"/>
</workbook>
</file>

<file path=xl/calcChain.xml><?xml version="1.0" encoding="utf-8"?>
<calcChain xmlns="http://schemas.openxmlformats.org/spreadsheetml/2006/main">
  <c r="F69" i="1" l="1"/>
  <c r="F70" i="1"/>
  <c r="G68" i="1"/>
  <c r="F68" i="1" l="1"/>
  <c r="F199" i="1"/>
  <c r="G196" i="1"/>
  <c r="G197" i="1"/>
  <c r="H39" i="1"/>
  <c r="I39" i="1"/>
  <c r="G39" i="1"/>
  <c r="F185" i="1" l="1"/>
  <c r="G198" i="1" l="1"/>
  <c r="F198" i="1" s="1"/>
  <c r="F197" i="1"/>
  <c r="F196" i="1"/>
  <c r="F27" i="1" l="1"/>
  <c r="H22" i="1" l="1"/>
  <c r="I22" i="1"/>
  <c r="G22" i="1"/>
  <c r="I51" i="1" l="1"/>
  <c r="F17" i="1" l="1"/>
  <c r="G16" i="1"/>
  <c r="G149" i="1" l="1"/>
  <c r="F117" i="1"/>
  <c r="F98" i="1"/>
  <c r="G182" i="1" l="1"/>
  <c r="H182" i="1"/>
  <c r="I182" i="1"/>
  <c r="H175" i="1"/>
  <c r="I175" i="1"/>
  <c r="G175" i="1"/>
  <c r="H164" i="1"/>
  <c r="I164" i="1"/>
  <c r="G164" i="1"/>
  <c r="G157" i="1"/>
  <c r="G127" i="1"/>
  <c r="H120" i="1"/>
  <c r="I120" i="1"/>
  <c r="G120" i="1"/>
  <c r="H113" i="1"/>
  <c r="I113" i="1"/>
  <c r="G113" i="1"/>
  <c r="H105" i="1"/>
  <c r="I105" i="1"/>
  <c r="G105" i="1"/>
  <c r="H101" i="1"/>
  <c r="I101" i="1"/>
  <c r="G101" i="1"/>
  <c r="H90" i="1"/>
  <c r="I90" i="1"/>
  <c r="G90" i="1"/>
  <c r="H86" i="1"/>
  <c r="I86" i="1"/>
  <c r="G86" i="1"/>
  <c r="G9" i="1"/>
  <c r="G8" i="1" l="1"/>
  <c r="I74" i="1"/>
  <c r="F188" i="1"/>
  <c r="G174" i="1" l="1"/>
  <c r="F176" i="1" l="1"/>
  <c r="I81" i="1" l="1"/>
  <c r="H81" i="1"/>
  <c r="G81" i="1"/>
  <c r="F81" i="1"/>
  <c r="G72" i="1"/>
  <c r="G51" i="1" s="1"/>
  <c r="H75" i="1"/>
  <c r="H74" i="1"/>
  <c r="F74" i="1" s="1"/>
  <c r="F75" i="1" l="1"/>
  <c r="H51" i="1"/>
  <c r="F73" i="1"/>
  <c r="F80" i="1"/>
  <c r="F40" i="1" l="1"/>
  <c r="F41" i="1"/>
  <c r="F42" i="1"/>
  <c r="F43" i="1"/>
  <c r="F44" i="1"/>
  <c r="F45" i="1"/>
  <c r="F46" i="1"/>
  <c r="F39" i="1"/>
  <c r="F87" i="1" l="1"/>
  <c r="F88" i="1"/>
  <c r="F171" i="1" l="1"/>
  <c r="F169" i="1"/>
  <c r="F170" i="1"/>
  <c r="H168" i="1"/>
  <c r="I168" i="1"/>
  <c r="G168" i="1"/>
  <c r="G154" i="1" s="1"/>
  <c r="G195" i="1" s="1"/>
  <c r="F195" i="1" s="1"/>
  <c r="F165" i="1"/>
  <c r="F166" i="1"/>
  <c r="F160" i="1"/>
  <c r="F161" i="1"/>
  <c r="F162" i="1"/>
  <c r="F158" i="1"/>
  <c r="F159" i="1"/>
  <c r="F157" i="1"/>
  <c r="F168" i="1" l="1"/>
  <c r="F173" i="1"/>
  <c r="F155" i="1"/>
  <c r="F164" i="1"/>
  <c r="F184" i="1" l="1"/>
  <c r="F182" i="1" l="1"/>
  <c r="F178" i="1"/>
  <c r="F177" i="1"/>
  <c r="F175" i="1" l="1"/>
  <c r="F151" i="1"/>
  <c r="F150" i="1"/>
  <c r="F149" i="1"/>
  <c r="F148" i="1"/>
  <c r="G143" i="1"/>
  <c r="F146" i="1"/>
  <c r="F145" i="1"/>
  <c r="F144" i="1"/>
  <c r="I143" i="1"/>
  <c r="H143" i="1"/>
  <c r="F141" i="1"/>
  <c r="F139" i="1"/>
  <c r="F138" i="1"/>
  <c r="F137" i="1"/>
  <c r="F136" i="1"/>
  <c r="F143" i="1" l="1"/>
  <c r="F134" i="1"/>
  <c r="F128" i="1" l="1"/>
  <c r="F129" i="1"/>
  <c r="F130" i="1"/>
  <c r="F131" i="1"/>
  <c r="F127" i="1"/>
  <c r="F121" i="1"/>
  <c r="F122" i="1"/>
  <c r="F123" i="1"/>
  <c r="F124" i="1"/>
  <c r="F125" i="1"/>
  <c r="F120" i="1"/>
  <c r="F119" i="1"/>
  <c r="F114" i="1"/>
  <c r="F115" i="1"/>
  <c r="F113" i="1"/>
  <c r="F111" i="1"/>
  <c r="F109" i="1"/>
  <c r="F106" i="1"/>
  <c r="F107" i="1"/>
  <c r="F105" i="1"/>
  <c r="F102" i="1"/>
  <c r="F103" i="1"/>
  <c r="F101" i="1"/>
  <c r="F93" i="1" l="1"/>
  <c r="F94" i="1"/>
  <c r="F91" i="1"/>
  <c r="F90" i="1"/>
  <c r="F96" i="1" l="1"/>
  <c r="F84" i="1"/>
  <c r="F82" i="1"/>
  <c r="F77" i="1"/>
  <c r="F79" i="1"/>
  <c r="F72" i="1" l="1"/>
  <c r="F50" i="1"/>
  <c r="F48" i="1"/>
  <c r="F38" i="1"/>
  <c r="F34" i="1"/>
  <c r="I32" i="1"/>
  <c r="H32" i="1"/>
  <c r="F30" i="1"/>
  <c r="F28" i="1"/>
  <c r="F26" i="1"/>
  <c r="F25" i="1"/>
  <c r="F22" i="1"/>
  <c r="F16" i="1"/>
  <c r="I9" i="1"/>
  <c r="H9" i="1"/>
  <c r="F13" i="1" l="1"/>
  <c r="F32" i="1"/>
  <c r="F9" i="1"/>
  <c r="F10" i="1" l="1"/>
  <c r="F187" i="1"/>
  <c r="F189" i="1"/>
  <c r="F190" i="1"/>
  <c r="F191" i="1"/>
  <c r="F64" i="1" l="1"/>
  <c r="H100" i="1" l="1"/>
  <c r="I100" i="1"/>
  <c r="I8" i="1" l="1"/>
  <c r="H8" i="1"/>
  <c r="F8" i="1" l="1"/>
  <c r="I154" i="1"/>
  <c r="H154" i="1"/>
  <c r="F154" i="1" l="1"/>
  <c r="I174" i="1"/>
  <c r="H174" i="1"/>
  <c r="F174" i="1" l="1"/>
  <c r="G133" i="1" l="1"/>
  <c r="G194" i="1" s="1"/>
  <c r="F194" i="1" s="1"/>
  <c r="I133" i="1" l="1"/>
  <c r="I192" i="1" s="1"/>
  <c r="I193" i="1" s="1"/>
  <c r="H133" i="1"/>
  <c r="H192" i="1" s="1"/>
  <c r="F133" i="1" l="1"/>
  <c r="F86" i="1" l="1"/>
  <c r="F66" i="1"/>
  <c r="F61" i="1"/>
  <c r="F60" i="1"/>
  <c r="F54" i="1"/>
  <c r="F53" i="1"/>
  <c r="F52" i="1"/>
  <c r="F51" i="1" l="1"/>
  <c r="F56" i="1" l="1"/>
  <c r="F57" i="1"/>
  <c r="F58" i="1"/>
  <c r="F59" i="1"/>
  <c r="F62" i="1"/>
  <c r="F63" i="1"/>
  <c r="F55" i="1" l="1"/>
  <c r="G100" i="1" l="1"/>
  <c r="G192" i="1" l="1"/>
  <c r="F192" i="1" s="1"/>
  <c r="G193" i="1"/>
  <c r="F193" i="1" s="1"/>
  <c r="F100" i="1"/>
</calcChain>
</file>

<file path=xl/sharedStrings.xml><?xml version="1.0" encoding="utf-8"?>
<sst xmlns="http://schemas.openxmlformats.org/spreadsheetml/2006/main" count="890" uniqueCount="390">
  <si>
    <t>План</t>
  </si>
  <si>
    <t>№ п/п</t>
  </si>
  <si>
    <t>Ожидаемый результат  (краткое описание)</t>
  </si>
  <si>
    <t>всего</t>
  </si>
  <si>
    <t>местный бюджет</t>
  </si>
  <si>
    <t>областной   бюджет</t>
  </si>
  <si>
    <t>реализации государственной программы  Ростовской области</t>
  </si>
  <si>
    <t>-</t>
  </si>
  <si>
    <t>Создание условий для достижения целей государственной программы в целом и входящих в ее состав подпрограмм</t>
  </si>
  <si>
    <t>внебюджетные источники</t>
  </si>
  <si>
    <t>Срок реализации   (дата)</t>
  </si>
  <si>
    <t>х</t>
  </si>
  <si>
    <t>Создание условий для достижения целей государственной программы в целом и входящих в ее состав подпрограмм; повышение эффективности бюджетных расходов в сфере  закупок для обеспечения государственных  и муниципальных нужд</t>
  </si>
  <si>
    <t>Реализация пунктов 1.3, 1.4, 3.3, 3.4 постановления Правительства Ростовской области от 26.12.2013 № 823, что позволяет осуществлять мониторинг и анализ закупок в Ростовской области, формировать комфортные условия работы для региональных заказчиков при изменении законодательства, реализовывать механизм подачи заявок в форме электронного документа для расширения конкурентной среды и снижения коррупционной емкости закупок</t>
  </si>
  <si>
    <t>Ответственный исполнитель, соисполнитель, участник (должность/ФИО)</t>
  </si>
  <si>
    <t xml:space="preserve">Объем расходов,  (тыс. рублей) </t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</si>
  <si>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 xml:space="preserve">3 </t>
    </r>
    <r>
      <rPr>
        <sz val="14"/>
        <color theme="1"/>
        <rFont val="Times New Roman"/>
        <family val="1"/>
        <charset val="204"/>
      </rPr>
      <t>Субсидии субъектам малого и среднего предпринимательства - начинающим предпринимателям на возмещение части затрат по организации собственного дела</t>
    </r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</si>
  <si>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Субсидии субъектам малого и среднего предпринимательства на возмещение части затрат на приобретение банковской гарантии или поручительства третьих лиц, страховых взносов</t>
    </r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</si>
  <si>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Субсидии субъектам малого и среднего предпринимательства на возмещение части лизинговых платежей, в том числе первоначального взноса
</t>
    </r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</si>
  <si>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 xml:space="preserve">4 </t>
    </r>
    <r>
      <rPr>
        <sz val="14"/>
        <color theme="1"/>
        <rFont val="Times New Roman"/>
        <family val="1"/>
        <charset val="204"/>
      </rPr>
      <t>Субсидии субъектам малого и среднего предпринимательства на возмещение части стоимости присоединения к сетям: электрическим, газораспределительным, водопровода и канализации</t>
    </r>
  </si>
  <si>
    <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5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Субсидии субъектам малого и среднего предпринимательства на возмещение части затрат на реализацию программ энергосбережения</t>
    </r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</si>
  <si>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9</t>
    </r>
    <r>
      <rPr>
        <sz val="14"/>
        <color theme="1"/>
        <rFont val="Times New Roman"/>
        <family val="1"/>
        <charset val="204"/>
      </rPr>
      <t xml:space="preserve"> Субсидии субъектам малого и среднего предпринимательства на развитие групп дневного времяпрепровождения детей дошкольного возраста и иных подобных им видов деятельности по уходу и присмотру за детьми, на возмещение части затрат на оплату аренды или выкупа помещения, ремонт (реконструкцию) помещения, покупку оборудования, мебели, материалов, инвентаря, коммунальных услуг, услуг электроснабжения</t>
    </r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</si>
  <si>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11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Субсидии индивидуальным предпринимателям, осуществляющим образовательную деятельность по образовательным программам дошкольного образования, присмотру и уходу за детьми на возмещение части затрат на: оплату аренды или выкупа по-мещения, ремонт (реконструкцию) помещения; покупку оборудования, мебели, материалов, инвентаря, коммунальных услуг, услуг электроснабжения; оснащение зданий, строений, сооружений, помещений и территорий, необходимых для осуществления деятельности; подготовку учебно-методической документации; закупку учебной, учебно-методической литерату-ры и иных библиотечно-информационных ресур-сов и средств обеспечения образовательного процесса; обучение и повышение квалификации работников</t>
    </r>
  </si>
  <si>
    <r>
      <rPr>
        <b/>
        <sz val="14"/>
        <color theme="1"/>
        <rFont val="Times New Roman"/>
        <family val="1"/>
        <charset val="204"/>
      </rPr>
      <t>Основное мероприятие 2.6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Проведение социологических опросов, исследований по вопросам развития малого и среднего предпринимательства</t>
    </r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</si>
  <si>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10</t>
    </r>
    <r>
      <rPr>
        <sz val="14"/>
        <color theme="1"/>
        <rFont val="Times New Roman"/>
        <family val="1"/>
        <charset val="204"/>
      </rPr>
      <t xml:space="preserve"> Субсидии субъектам малого и среднего предпринимательства на создание групп дневного времяпрепровождения детей дошкольного возраста и иных подобных им видов деятельности по уходу и присмотру за детьми, на возмещение части затрат на оплату аренды или выкупа помещения, ремонт (реконструкцию) помещения, покупку оборудования, мебели, материалов, инвентаря, коммунальных услуг, услуг электроснабжения</t>
    </r>
  </si>
  <si>
    <r>
      <rPr>
        <b/>
        <sz val="14"/>
        <color theme="1"/>
        <rFont val="Times New Roman"/>
        <family val="1"/>
        <charset val="204"/>
      </rPr>
      <t>Основное мероприятие 2.2.</t>
    </r>
    <r>
      <rPr>
        <sz val="14"/>
        <color theme="1"/>
        <rFont val="Times New Roman"/>
        <family val="1"/>
        <charset val="204"/>
      </rPr>
      <t xml:space="preserve"> Субсидия на реализацию муниципальных программ, в сферу реализации которых входит развитие субъектов малого и среднего предпринимательства</t>
    </r>
  </si>
  <si>
    <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Субсидии субъектам малого и среднего предпринимательства на возмещение части затрат, связанных с участием в зарубежных и российских выставочно-ярмарочных мероприятиях</t>
    </r>
  </si>
  <si>
    <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 xml:space="preserve">7 </t>
    </r>
    <r>
      <rPr>
        <sz val="14"/>
        <color theme="1"/>
        <rFont val="Times New Roman"/>
        <family val="1"/>
        <charset val="204"/>
      </rPr>
      <t>Субсидии субъектам малого и среднего предпринимательства на возмещение части затрат, связанных с оплатой услуг по выполнению обязательных требований законодательства Российской Федерации и (или) законодательства страны-импортера</t>
    </r>
  </si>
  <si>
    <r>
      <rPr>
        <b/>
        <sz val="14"/>
        <rFont val="Times New Roman"/>
        <family val="1"/>
        <charset val="204"/>
      </rPr>
      <t>Основное  мероприятие 6.2.</t>
    </r>
    <r>
      <rPr>
        <sz val="14"/>
        <rFont val="Times New Roman"/>
        <family val="1"/>
        <charset val="204"/>
      </rPr>
      <t xml:space="preserve">
Повышение эффективности  осуществления закупок товаров, работ, услуг для обеспечения государственных и муниципальных нужд</t>
    </r>
  </si>
  <si>
    <r>
      <rPr>
        <b/>
        <sz val="14"/>
        <rFont val="Times New Roman"/>
        <family val="1"/>
        <charset val="204"/>
      </rPr>
      <t>Основное  мероприятие 6.3.</t>
    </r>
    <r>
      <rPr>
        <sz val="14"/>
        <rFont val="Times New Roman"/>
        <family val="1"/>
        <charset val="204"/>
      </rPr>
      <t xml:space="preserve">
Финансовое обеспечение государственного автономного учреждения</t>
    </r>
  </si>
  <si>
    <r>
      <rPr>
        <b/>
        <sz val="14"/>
        <rFont val="Times New Roman"/>
        <family val="1"/>
        <charset val="204"/>
      </rPr>
      <t>Основное  мероприятие 6.4.</t>
    </r>
    <r>
      <rPr>
        <sz val="14"/>
        <rFont val="Times New Roman"/>
        <family val="1"/>
        <charset val="204"/>
      </rPr>
      <t xml:space="preserve">
Финансовое обеспечение государственного казенного учреждения</t>
    </r>
  </si>
  <si>
    <r>
      <rPr>
        <b/>
        <sz val="14"/>
        <rFont val="Times New Roman"/>
        <family val="1"/>
        <charset val="204"/>
      </rPr>
      <t>Основное  мероприятие 6.5.</t>
    </r>
    <r>
      <rPr>
        <sz val="14"/>
        <rFont val="Times New Roman"/>
        <family val="1"/>
        <charset val="204"/>
      </rPr>
      <t xml:space="preserve">
Финансовое обеспечение аппарата управления министерства экономического развития Ростовской области</t>
    </r>
  </si>
  <si>
    <r>
      <rPr>
        <b/>
        <sz val="14"/>
        <rFont val="Times New Roman"/>
        <family val="1"/>
        <charset val="204"/>
      </rPr>
      <t>Основное  мероприятие 6.6.</t>
    </r>
    <r>
      <rPr>
        <sz val="14"/>
        <rFont val="Times New Roman"/>
        <family val="1"/>
        <charset val="204"/>
      </rPr>
      <t xml:space="preserve">
Финансовое обеспечение аппарата управления департамента инвестиций и предпринимательства Ростовской области</t>
    </r>
  </si>
  <si>
    <r>
      <rPr>
        <b/>
        <sz val="14"/>
        <rFont val="Times New Roman"/>
        <family val="1"/>
        <charset val="204"/>
      </rPr>
      <t>Основное  мероприятие 6.7.</t>
    </r>
    <r>
      <rPr>
        <sz val="14"/>
        <rFont val="Times New Roman"/>
        <family val="1"/>
        <charset val="204"/>
      </rPr>
      <t xml:space="preserve">
Финансовое обеспечение аппарата управления департамента потребительского рынка Ростовской области</t>
    </r>
  </si>
  <si>
    <t>Директор департамента инвестиций и предпринима-тельства Ростовской области                            Соколова С.В.</t>
  </si>
  <si>
    <t>Подпрограмма 2 «Развитие субъектов малого и среднего предпринимательства в Ростовской области»</t>
  </si>
  <si>
    <t>Подпрограмма 3 «Инновационное развитие Ростовской области»</t>
  </si>
  <si>
    <t>Подпрограмма 4 «Развитие международного, межрегионального сотрудничества и поддержка экспортной деятельности в Ростовской области»</t>
  </si>
  <si>
    <t>Подпрограмма 5                                                             «Защита прав потребителей в Ростовской области»</t>
  </si>
  <si>
    <r>
      <rPr>
        <b/>
        <sz val="14"/>
        <color theme="1"/>
        <rFont val="Times New Roman"/>
        <family val="1"/>
        <charset val="204"/>
      </rPr>
      <t>Основное мероприятие 2.1.</t>
    </r>
    <r>
      <rPr>
        <sz val="14"/>
        <color theme="1"/>
        <rFont val="Times New Roman"/>
        <family val="1"/>
        <charset val="204"/>
      </rPr>
      <t xml:space="preserve"> Субсидии субъектам малого и среднего предпринимательства на врзмещение части затрат по уплате процентов по кредитам (займам),полученным в российских кредитных организациях, привлеченным субъектами малого и среднего предпринимательства на реализацию инвестиционных проектов</t>
    </r>
  </si>
  <si>
    <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 xml:space="preserve">8 </t>
    </r>
    <r>
      <rPr>
        <sz val="14"/>
        <color theme="1"/>
        <rFont val="Times New Roman"/>
        <family val="1"/>
        <charset val="204"/>
      </rPr>
      <t>Субсидии субъектам малого и среднего предпринимательства на возмещение части стоимости подготовки и дополнительного профессионального образования работников, включая дистанционный формат</t>
    </r>
  </si>
  <si>
    <t>Подпрограмма 6 
«Обеспечение реализации государственной программы Ростовской области «Экономическое развитие и инновационная экономика»</t>
  </si>
  <si>
    <t>"Экономическое развитие и инновационная экономика"  на  2015 год</t>
  </si>
  <si>
    <r>
      <rPr>
        <b/>
        <sz val="14"/>
        <color rgb="FF000000"/>
        <rFont val="Times New Roman"/>
        <family val="1"/>
        <charset val="204"/>
      </rPr>
      <t>Основное мероприятие  4.2.</t>
    </r>
    <r>
      <rPr>
        <sz val="14"/>
        <color rgb="FF000000"/>
        <rFont val="Times New Roman"/>
        <family val="1"/>
        <charset val="204"/>
      </rPr>
      <t xml:space="preserve">
Субсидии организациям-экспортерам готовой продукции на возмещение части затрат по уплате процентов по кредитам, полученным в российских кредитных организациях</t>
    </r>
  </si>
  <si>
    <r>
      <rPr>
        <b/>
        <sz val="14"/>
        <color rgb="FF000000"/>
        <rFont val="Times New Roman"/>
        <family val="1"/>
        <charset val="204"/>
      </rPr>
      <t>Основное мероприятие  4.2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sz val="14"/>
        <color rgb="FF000000"/>
        <rFont val="Times New Roman"/>
        <family val="1"/>
        <charset val="204"/>
      </rPr>
      <t xml:space="preserve">
Субсидии организациям – экспортерам готовой продукции на возмещение части затрат на сертификацию экспортной продукции на соответствие требованиям международных стандартов</t>
    </r>
  </si>
  <si>
    <r>
      <rPr>
        <b/>
        <sz val="14"/>
        <color rgb="FF000000"/>
        <rFont val="Times New Roman"/>
        <family val="1"/>
        <charset val="204"/>
      </rPr>
      <t>Основное мероприятие  4.2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
Субсидии организациям – экспортерам готовой продукции на возмещение части затрат, связанных с участием в выставочных мероприятиях за рубежом, в части оплаты аренды выставочных площадей, регистрационных взносов и услуг по оформлению выставочных стендов</t>
    </r>
  </si>
  <si>
    <r>
      <rPr>
        <b/>
        <sz val="14"/>
        <color rgb="FF000000"/>
        <rFont val="Times New Roman"/>
        <family val="1"/>
        <charset val="204"/>
      </rPr>
      <t>Основное мероприятие  4.2</t>
    </r>
    <r>
      <rPr>
        <b/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
Субсидии организациям – экспортерам  готовой продукции (товаров, работ, услуг) на возмещение части затрат по страхованию экспортной деятельности и страхованию экспортных кредитных поставок</t>
    </r>
  </si>
  <si>
    <r>
      <rPr>
        <b/>
        <sz val="14"/>
        <color rgb="FF000000"/>
        <rFont val="Times New Roman"/>
        <family val="1"/>
        <charset val="204"/>
      </rPr>
      <t>Основное мероприятие  4.3</t>
    </r>
    <r>
      <rPr>
        <sz val="14"/>
        <color rgb="FF000000"/>
        <rFont val="Times New Roman"/>
        <family val="1"/>
        <charset val="204"/>
      </rPr>
      <t xml:space="preserve">
Обеспечение деятельности автономной некоммерческой организации "Центр координации поддержки экспортоориентированных субъектов малого и среднего предпринимательства Ростовской области"</t>
    </r>
  </si>
  <si>
    <r>
      <rPr>
        <b/>
        <sz val="14"/>
        <color rgb="FF000000"/>
        <rFont val="Times New Roman"/>
        <family val="1"/>
        <charset val="204"/>
      </rPr>
      <t>Основное мероприятие 4.4.</t>
    </r>
    <r>
      <rPr>
        <sz val="14"/>
        <color rgb="FF000000"/>
        <rFont val="Times New Roman"/>
        <family val="1"/>
        <charset val="204"/>
      </rPr>
      <t xml:space="preserve">
Развитие международного сотрудничества</t>
    </r>
  </si>
  <si>
    <r>
      <rPr>
        <b/>
        <sz val="14"/>
        <color rgb="FF000000"/>
        <rFont val="Times New Roman"/>
        <family val="1"/>
        <charset val="204"/>
      </rPr>
      <t>Основное мероприятие  4.5.</t>
    </r>
    <r>
      <rPr>
        <sz val="14"/>
        <color rgb="FF000000"/>
        <rFont val="Times New Roman"/>
        <family val="1"/>
        <charset val="204"/>
      </rPr>
      <t xml:space="preserve"> Уплата годового членского взноса в Ассоциацию экономического взаимодействия субъектов Российской Федерации Южного федерального округа «Юг» </t>
    </r>
  </si>
  <si>
    <r>
      <rPr>
        <b/>
        <sz val="14"/>
        <color rgb="FF000000"/>
        <rFont val="Times New Roman"/>
        <family val="1"/>
        <charset val="204"/>
      </rPr>
      <t>Основное мероприятие  4.5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sz val="14"/>
        <color rgb="FF000000"/>
        <rFont val="Times New Roman"/>
        <family val="1"/>
        <charset val="204"/>
      </rPr>
      <t xml:space="preserve">
Развитие межрегионального сотрудничества</t>
    </r>
  </si>
  <si>
    <r>
      <rPr>
        <b/>
        <sz val="14"/>
        <color rgb="FF000000"/>
        <rFont val="Times New Roman"/>
        <family val="1"/>
        <charset val="204"/>
      </rPr>
      <t>Основное  мероприятие 5.1.</t>
    </r>
    <r>
      <rPr>
        <sz val="14"/>
        <color rgb="FF000000"/>
        <rFont val="Times New Roman"/>
        <family val="1"/>
        <charset val="204"/>
      </rPr>
      <t xml:space="preserve">
Укрепление региональной системы защиты прав потребителей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</si>
  <si>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5.3. </t>
    </r>
    <r>
      <rPr>
        <sz val="14"/>
        <color rgb="FF000000"/>
        <rFont val="Times New Roman"/>
        <family val="1"/>
        <charset val="204"/>
      </rPr>
      <t xml:space="preserve">
Профилактика правонарушений в сфере защиты прав потребителей</t>
    </r>
  </si>
  <si>
    <r>
      <rPr>
        <b/>
        <sz val="14"/>
        <color rgb="FF000000"/>
        <rFont val="Times New Roman"/>
        <family val="1"/>
        <charset val="204"/>
      </rPr>
      <t>Основное  мероприятие 5.5.</t>
    </r>
    <r>
      <rPr>
        <sz val="14"/>
        <color rgb="FF000000"/>
        <rFont val="Times New Roman"/>
        <family val="1"/>
        <charset val="204"/>
      </rPr>
      <t xml:space="preserve"> Кадровое обеспечение защиты прав потребителей</t>
    </r>
  </si>
  <si>
    <t>Обеспечение Правительств Российской Федерации, Ростовской области, а также областных министерств и ведомств информацией о фактически достигнутых значениях показателей эффективности деятельности органов исполнительной власти Ростовской области за 2014 год и их планируемых значениях на 3-летний период для принятия соответствующих управленческих решений</t>
  </si>
  <si>
    <r>
      <rPr>
        <b/>
        <sz val="14"/>
        <color rgb="FF000000"/>
        <rFont val="Times New Roman"/>
        <family val="1"/>
        <charset val="204"/>
      </rPr>
      <t>Подпрограмма 1 «Создание благоприятных условий для привлечения инвестиций в Ростовскую область»</t>
    </r>
  </si>
  <si>
    <r>
      <t>Основное мероприятие 3.1</t>
    </r>
    <r>
      <rPr>
        <b/>
        <vertAlign val="superscript"/>
        <sz val="14"/>
        <color rgb="FF000000"/>
        <rFont val="Times New Roman"/>
        <family val="1"/>
        <charset val="204"/>
      </rPr>
      <t>4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Предоставление премий по результатам проведения конкурса инновационных проектов молодых ученых, аспирантов и студентов</t>
    </r>
  </si>
  <si>
    <r>
      <rPr>
        <b/>
        <sz val="14"/>
        <color theme="1"/>
        <rFont val="Times New Roman"/>
        <family val="1"/>
        <charset val="204"/>
      </rPr>
      <t>Контрольное событие 2.1.</t>
    </r>
    <r>
      <rPr>
        <sz val="14"/>
        <color theme="1"/>
        <rFont val="Times New Roman"/>
        <family val="1"/>
        <charset val="204"/>
      </rPr>
      <t xml:space="preserve">  Предоставление прямой финансовой поддержки 158 субъектам малого и среднего предпринимательства</t>
    </r>
  </si>
  <si>
    <r>
      <rPr>
        <b/>
        <sz val="14"/>
        <color rgb="FF000000"/>
        <rFont val="Times New Roman"/>
        <family val="1"/>
        <charset val="204"/>
      </rPr>
      <t>Контрольное событие 5.2.</t>
    </r>
    <r>
      <rPr>
        <sz val="14"/>
        <color rgb="FF000000"/>
        <rFont val="Times New Roman"/>
        <family val="1"/>
        <charset val="204"/>
      </rPr>
      <t xml:space="preserve">
Создание равных возможностей свободного и бесплатного доступа граждан к информационным ресурсам сети защиты прав потребителей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</si>
  <si>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5.3. </t>
    </r>
    <r>
      <rPr>
        <sz val="14"/>
        <color rgb="FF000000"/>
        <rFont val="Times New Roman"/>
        <family val="1"/>
        <charset val="204"/>
      </rPr>
      <t xml:space="preserve">
Создание благоприятных условий для реализации потребителями своих законных прав, а также обеспечение их соблюдения</t>
    </r>
  </si>
  <si>
    <r>
      <rPr>
        <b/>
        <sz val="14"/>
        <color theme="1"/>
        <rFont val="Times New Roman"/>
        <family val="1"/>
        <charset val="204"/>
      </rPr>
      <t>Основное мероприятие 2.4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Создание и обеспечение функционирования региональных информационных систем, а также обработка вызовов всех видов мультимедийных сообщений по вопросам развития предпринимательства</t>
    </r>
  </si>
  <si>
    <r>
      <t>Контрольное событие 2.5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>Количество слушателей по программе «Бизнес-школа молодого пред-принимателя» - не менее 190 человек в год</t>
    </r>
  </si>
  <si>
    <r>
      <rPr>
        <b/>
        <sz val="14"/>
        <color rgb="FF000000"/>
        <rFont val="Times New Roman"/>
        <family val="1"/>
        <charset val="204"/>
      </rPr>
      <t>Основное мероприятие 1.1.</t>
    </r>
    <r>
      <rPr>
        <sz val="14"/>
        <color rgb="FF000000"/>
        <rFont val="Times New Roman"/>
        <family val="1"/>
        <charset val="204"/>
      </rPr>
      <t xml:space="preserve"> Создание благоприятной для инвестиций административной среды на территории Ростовской области</t>
    </r>
  </si>
  <si>
    <r>
      <rPr>
        <b/>
        <sz val="14"/>
        <color rgb="FF000000"/>
        <rFont val="Times New Roman"/>
        <family val="1"/>
        <charset val="204"/>
      </rPr>
      <t>Мероприятие 1.1.2.</t>
    </r>
    <r>
      <rPr>
        <sz val="14"/>
        <color rgb="FF000000"/>
        <rFont val="Times New Roman"/>
        <family val="1"/>
        <charset val="204"/>
      </rPr>
      <t xml:space="preserve"> Осуществление работы Совета по инвестициям при Губернаторе Ростовской области</t>
    </r>
  </si>
  <si>
    <r>
      <rPr>
        <b/>
        <sz val="14"/>
        <color rgb="FF000000"/>
        <rFont val="Times New Roman"/>
        <family val="1"/>
        <charset val="204"/>
      </rPr>
      <t>Мероприятие 1.1.3.</t>
    </r>
    <r>
      <rPr>
        <sz val="14"/>
        <color rgb="FF000000"/>
        <rFont val="Times New Roman"/>
        <family val="1"/>
        <charset val="204"/>
      </rPr>
      <t xml:space="preserve"> Организация сопровождения и мониторинг инвестиционных проектов, имеющих социально-экономическое значение для развития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</si>
  <si>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1.2.         </t>
    </r>
    <r>
      <rPr>
        <sz val="14"/>
        <color rgb="FF000000"/>
        <rFont val="Times New Roman"/>
        <family val="1"/>
        <charset val="204"/>
      </rPr>
      <t xml:space="preserve">                       Создание инженерно-транспортной инфраструктуры для реализации инвестиционных проектов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</si>
  <si>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1.3. </t>
    </r>
    <r>
      <rPr>
        <sz val="14"/>
        <color rgb="FF000000"/>
        <rFont val="Times New Roman"/>
        <family val="1"/>
        <charset val="204"/>
      </rPr>
      <t>Формирование экономических и организационных механизмов привлечения инвестиций</t>
    </r>
  </si>
  <si>
    <r>
      <rPr>
        <b/>
        <sz val="14"/>
        <color rgb="FF000000"/>
        <rFont val="Times New Roman"/>
        <family val="1"/>
        <charset val="204"/>
      </rPr>
      <t xml:space="preserve">Мероприятие 1.3.1. </t>
    </r>
    <r>
      <rPr>
        <sz val="14"/>
        <color rgb="FF000000"/>
        <rFont val="Times New Roman"/>
        <family val="1"/>
        <charset val="204"/>
      </rPr>
      <t>Предоставление льгот по налогам на прибыль и имущество организаций</t>
    </r>
  </si>
  <si>
    <r>
      <rPr>
        <b/>
        <sz val="14"/>
        <color rgb="FF000000"/>
        <rFont val="Times New Roman"/>
        <family val="1"/>
        <charset val="204"/>
      </rPr>
      <t>Мероприятие 1.3.2.</t>
    </r>
    <r>
      <rPr>
        <sz val="14"/>
        <color rgb="FF000000"/>
        <rFont val="Times New Roman"/>
        <family val="1"/>
        <charset val="204"/>
      </rPr>
      <t xml:space="preserve"> Ежегодное формирование перечня инвесторов на получение гарантий Правительства Ростовской области</t>
    </r>
  </si>
  <si>
    <r>
      <rPr>
        <b/>
        <sz val="14"/>
        <color rgb="FF000000"/>
        <rFont val="Times New Roman"/>
        <family val="1"/>
        <charset val="204"/>
      </rPr>
      <t>Основное мероприятие 1.3¹</t>
    </r>
    <r>
      <rPr>
        <sz val="14"/>
        <color rgb="FF000000"/>
        <rFont val="Times New Roman"/>
        <family val="1"/>
        <charset val="204"/>
      </rPr>
      <t xml:space="preserve"> Субсидии организациям, реализующим инвестиционные проекты по приоритетным направлениям, на возмещение части затрат на уплату процентов по кредитам, полученным в кредитных организациях, имеющих лицензию Центрального банка Российской Федерации, и государственной корпорации "Банк развития и внешнеэкономической деятельности (Внешэкономбанк)", на новое строительство, реконструкцию, техническое перевооружение действующих предприятий, а также на рефинансирование ранее полученных кредитов на реализацию инвестиционных проектов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</si>
  <si>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1.4.        </t>
    </r>
    <r>
      <rPr>
        <sz val="14"/>
        <color rgb="FF000000"/>
        <rFont val="Times New Roman"/>
        <family val="1"/>
        <charset val="204"/>
      </rPr>
      <t xml:space="preserve">                              Развитие инвестиционной деятельности муниципальных образований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</si>
  <si>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Мероприятие 1.4.1. </t>
    </r>
    <r>
      <rPr>
        <sz val="14"/>
        <color rgb="FF000000"/>
        <rFont val="Times New Roman"/>
        <family val="1"/>
        <charset val="204"/>
      </rPr>
      <t>Мониторинг реализации муниципальных программ создания благоприятных условий для привлечений инвестиций</t>
    </r>
  </si>
  <si>
    <r>
      <rPr>
        <b/>
        <sz val="14"/>
        <color rgb="FF000000"/>
        <rFont val="Times New Roman"/>
        <family val="1"/>
        <charset val="204"/>
      </rPr>
      <t>Мероприятие 1.4.2.</t>
    </r>
    <r>
      <rPr>
        <sz val="14"/>
        <color rgb="FF000000"/>
        <rFont val="Times New Roman"/>
        <family val="1"/>
        <charset val="204"/>
      </rPr>
      <t xml:space="preserve"> Поощрение муниципальных образований Ростовской области по итогам рейтинговой оценки по привлечению инвестиций</t>
    </r>
  </si>
  <si>
    <r>
      <rPr>
        <b/>
        <sz val="14"/>
        <color rgb="FF000000"/>
        <rFont val="Times New Roman"/>
        <family val="1"/>
        <charset val="204"/>
      </rPr>
      <t xml:space="preserve">Мероприятие 1.4.3. </t>
    </r>
    <r>
      <rPr>
        <sz val="14"/>
        <color rgb="FF000000"/>
        <rFont val="Times New Roman"/>
        <family val="1"/>
        <charset val="204"/>
      </rPr>
      <t>Формирование и ведение базы данных по инвестиционным площадкам и реестра инвестиционных проектов муниципальных образований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</si>
  <si>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1.5¹. </t>
    </r>
    <r>
      <rPr>
        <sz val="14"/>
        <color rgb="FF000000"/>
        <rFont val="Times New Roman"/>
        <family val="1"/>
        <charset val="204"/>
      </rPr>
      <t>Организация и проведение выставочно-ярмарочных мероприятий, конгрессов, форумов, конференций, фестивалей, организация коллективных экспозиций (стендов) Ростовской области, ежегодно включаемых в Перечень приоритетных выставочно-ярмарочных мероприятий, проводимых при поддержке и участии органов исполнительной власти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</si>
  <si>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1.6. </t>
    </r>
    <r>
      <rPr>
        <sz val="14"/>
        <color rgb="FF000000"/>
        <rFont val="Times New Roman"/>
        <family val="1"/>
        <charset val="204"/>
      </rPr>
      <t xml:space="preserve">
Оказание услуг инвестиционного консультирования для государственных нужд по формированию инвестиционного проекта «Строительство водноспортивных оздоровительных комплексов», осуществляемого на условиях государственно-частного партнерства</t>
    </r>
  </si>
  <si>
    <r>
      <rPr>
        <b/>
        <sz val="14"/>
        <color theme="1"/>
        <rFont val="Times New Roman"/>
        <family val="1"/>
        <charset val="204"/>
      </rPr>
      <t>Мероприятие 2.4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 xml:space="preserve">.1   </t>
    </r>
    <r>
      <rPr>
        <sz val="14"/>
        <color theme="1"/>
        <rFont val="Times New Roman"/>
        <family val="1"/>
        <charset val="204"/>
      </rPr>
      <t>Обеспечение и функционирование региональных информационных систем, в том числе: региональной информационной системы mbdon.ru</t>
    </r>
  </si>
  <si>
    <r>
      <rPr>
        <b/>
        <sz val="14"/>
        <color theme="1"/>
        <rFont val="Times New Roman"/>
        <family val="1"/>
        <charset val="204"/>
      </rPr>
      <t xml:space="preserve">Контрольное событие 2.5. </t>
    </r>
    <r>
      <rPr>
        <sz val="14"/>
        <color theme="1"/>
        <rFont val="Times New Roman"/>
        <family val="1"/>
        <charset val="204"/>
      </rPr>
      <t xml:space="preserve"> Количество слушателей Губернаторской программы - не менее 55 человек в год</t>
    </r>
  </si>
  <si>
    <r>
      <rPr>
        <b/>
        <sz val="14"/>
        <color theme="1"/>
        <rFont val="Times New Roman"/>
        <family val="1"/>
        <charset val="204"/>
      </rPr>
      <t xml:space="preserve">Контрольное событие 2.6.  </t>
    </r>
    <r>
      <rPr>
        <sz val="14"/>
        <color theme="1"/>
        <rFont val="Times New Roman"/>
        <family val="1"/>
        <charset val="204"/>
      </rPr>
      <t>Количество участников в конкурсах в год  -  не менее 152 участников</t>
    </r>
  </si>
  <si>
    <r>
      <rPr>
        <b/>
        <sz val="14"/>
        <color theme="1"/>
        <rFont val="Times New Roman"/>
        <family val="1"/>
        <charset val="204"/>
      </rPr>
      <t>Контрольное событие 2.6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Проведение исследований во всех муниципальных образованиях области с подготовкой аналитических материалов</t>
    </r>
  </si>
  <si>
    <r>
      <rPr>
        <b/>
        <sz val="14"/>
        <color theme="1"/>
        <rFont val="Times New Roman"/>
        <family val="1"/>
        <charset val="204"/>
      </rPr>
      <t>Основное мероприятие 2.6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Мероприятия в сфере средств массовой информации и коммуникаций</t>
    </r>
  </si>
  <si>
    <r>
      <rPr>
        <b/>
        <sz val="14"/>
        <color theme="1"/>
        <rFont val="Times New Roman"/>
        <family val="1"/>
        <charset val="204"/>
      </rPr>
      <t>Основное мероприятие 2.7.</t>
    </r>
    <r>
      <rPr>
        <sz val="14"/>
        <color theme="1"/>
        <rFont val="Times New Roman"/>
        <family val="1"/>
        <charset val="204"/>
      </rPr>
      <t xml:space="preserve"> Предоставление премий субъектам малого и среднего предпринимательства по итогам конкурсов</t>
    </r>
  </si>
  <si>
    <r>
      <rPr>
        <b/>
        <sz val="14"/>
        <color theme="1"/>
        <rFont val="Times New Roman"/>
        <family val="1"/>
        <charset val="204"/>
      </rPr>
      <t>Контрольное событие 2.7.</t>
    </r>
    <r>
      <rPr>
        <sz val="14"/>
        <color theme="1"/>
        <rFont val="Times New Roman"/>
        <family val="1"/>
        <charset val="204"/>
      </rPr>
      <t xml:space="preserve"> Количество премий – 20 единиц в год</t>
    </r>
  </si>
  <si>
    <r>
      <rPr>
        <b/>
        <sz val="14"/>
        <color theme="1"/>
        <rFont val="Times New Roman"/>
        <family val="1"/>
        <charset val="204"/>
      </rPr>
      <t xml:space="preserve">Основное мероприятие 2.8. </t>
    </r>
    <r>
      <rPr>
        <sz val="14"/>
        <color theme="1"/>
        <rFont val="Times New Roman"/>
        <family val="1"/>
        <charset val="204"/>
      </rPr>
      <t>Проведение мероприятий, направленных на вовлечение молодежи в предпринимательскую деятельность</t>
    </r>
  </si>
  <si>
    <r>
      <rPr>
        <b/>
        <sz val="14"/>
        <color theme="1"/>
        <rFont val="Times New Roman"/>
        <family val="1"/>
        <charset val="204"/>
      </rPr>
      <t xml:space="preserve">Контрольное событие 2.8.  </t>
    </r>
    <r>
      <rPr>
        <sz val="14"/>
        <color theme="1"/>
        <rFont val="Times New Roman"/>
        <family val="1"/>
        <charset val="204"/>
      </rPr>
      <t>Количество созданных субъектов малого или среднего предпринимательства – 155 субъектов в год</t>
    </r>
  </si>
  <si>
    <r>
      <rPr>
        <b/>
        <sz val="14"/>
        <color rgb="FF000000"/>
        <rFont val="Times New Roman"/>
        <family val="1"/>
        <charset val="204"/>
      </rPr>
      <t xml:space="preserve">Мероприятие 3.1².2 </t>
    </r>
    <r>
      <rPr>
        <sz val="14"/>
        <color rgb="FF000000"/>
        <rFont val="Times New Roman"/>
        <family val="1"/>
        <charset val="204"/>
      </rPr>
      <t>Предоставление денежных вознаграждений победителям ежегодного конкурса "Лучшие инновации Дона"</t>
    </r>
  </si>
  <si>
    <r>
      <rPr>
        <b/>
        <sz val="14"/>
        <color rgb="FF000000"/>
        <rFont val="Times New Roman"/>
        <family val="1"/>
        <charset val="204"/>
      </rPr>
      <t xml:space="preserve">Мероприятие 3.1³.2 </t>
    </r>
    <r>
      <rPr>
        <sz val="14"/>
        <color rgb="FF000000"/>
        <rFont val="Times New Roman"/>
        <family val="1"/>
        <charset val="204"/>
      </rPr>
      <t>Предоставление денежных вознаграждений победителям ежегодного конкурса изобретателей и рационализаторов Ростовской области</t>
    </r>
  </si>
  <si>
    <r>
      <rPr>
        <b/>
        <sz val="14"/>
        <color rgb="FF000000"/>
        <rFont val="Times New Roman"/>
        <family val="1"/>
        <charset val="204"/>
      </rPr>
      <t>Основное мероприятие 3.2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Субсидии субъектам инновационной деятельности малого и среднего предпринимательства на возмещение части капитальных и (или) текущих затрат, связанных с производством инновационной продукции (товаров, работ, услуг)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</si>
  <si>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3.2¹ </t>
    </r>
    <r>
      <rPr>
        <sz val="14"/>
        <color rgb="FF000000"/>
        <rFont val="Times New Roman"/>
        <family val="1"/>
        <charset val="204"/>
      </rPr>
      <t>Предоставление прямой финансовой поддержки субъектам инновационной деятельности</t>
    </r>
  </si>
  <si>
    <r>
      <rPr>
        <b/>
        <sz val="14"/>
        <color rgb="FF000000"/>
        <rFont val="Times New Roman"/>
        <family val="1"/>
        <charset val="204"/>
      </rPr>
      <t>Контрольное событие  3.3</t>
    </r>
    <r>
      <rPr>
        <sz val="14"/>
        <color rgb="FF000000"/>
        <rFont val="Times New Roman"/>
        <family val="1"/>
        <charset val="204"/>
      </rPr>
      <t xml:space="preserve">
Организация и проведение статистических исследований в рамках комплексной системы территориально-ведомственного мониторинга инвестиционно-инновационных процессов</t>
    </r>
  </si>
  <si>
    <r>
      <rPr>
        <b/>
        <sz val="14"/>
        <color rgb="FF000000"/>
        <rFont val="Times New Roman"/>
        <family val="1"/>
        <charset val="204"/>
      </rPr>
      <t>Контрольное событие 3.4.</t>
    </r>
    <r>
      <rPr>
        <sz val="14"/>
        <color rgb="FF000000"/>
        <rFont val="Times New Roman"/>
        <family val="1"/>
        <charset val="204"/>
      </rPr>
      <t xml:space="preserve">
Создание дополнительных элементов инновационной инфраструктуры, реализация кластерной политики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</si>
  <si>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3.5. </t>
    </r>
    <r>
      <rPr>
        <sz val="14"/>
        <color rgb="FF000000"/>
        <rFont val="Times New Roman"/>
        <family val="1"/>
        <charset val="204"/>
      </rPr>
      <t>Мероприятия в сфере средств массовой информации и коммуникаций</t>
    </r>
  </si>
  <si>
    <r>
      <rPr>
        <b/>
        <sz val="14"/>
        <color rgb="FF000000"/>
        <rFont val="Times New Roman"/>
        <family val="1"/>
        <charset val="204"/>
      </rPr>
      <t>Основное мероприятие 3.5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Информационно-консультационное обеспечение   инновационной деятельности </t>
    </r>
  </si>
  <si>
    <r>
      <rPr>
        <b/>
        <sz val="14"/>
        <color rgb="FF000000"/>
        <rFont val="Times New Roman"/>
        <family val="1"/>
        <charset val="204"/>
      </rPr>
      <t>Мероприятие 3.5¹.1</t>
    </r>
    <r>
      <rPr>
        <sz val="14"/>
        <color rgb="FF000000"/>
        <rFont val="Times New Roman"/>
        <family val="1"/>
        <charset val="204"/>
      </rPr>
      <t xml:space="preserve"> Организация работы по сопровождению и развитию портала об инновационной деятельности Ростовской области, в том числе по сопровождению и наполнению Открытого банка инновационных идей Ростовской области</t>
    </r>
  </si>
  <si>
    <r>
      <rPr>
        <b/>
        <sz val="14"/>
        <color rgb="FF000000"/>
        <rFont val="Times New Roman"/>
        <family val="1"/>
        <charset val="204"/>
      </rPr>
      <t>Мероприятие 3.5¹.3</t>
    </r>
    <r>
      <rPr>
        <sz val="14"/>
        <color rgb="FF000000"/>
        <rFont val="Times New Roman"/>
        <family val="1"/>
        <charset val="204"/>
      </rPr>
      <t xml:space="preserve"> Организация и проведение конференции  по  развитию информационных технологий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</si>
  <si>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3.6. </t>
    </r>
    <r>
      <rPr>
        <sz val="14"/>
        <color rgb="FF000000"/>
        <rFont val="Times New Roman"/>
        <family val="1"/>
        <charset val="204"/>
      </rPr>
      <t>Позиционирование Ростовской области как инновационно-активного региона</t>
    </r>
  </si>
  <si>
    <r>
      <rPr>
        <b/>
        <sz val="14"/>
        <color rgb="FF000000"/>
        <rFont val="Times New Roman"/>
        <family val="1"/>
        <charset val="204"/>
      </rPr>
      <t>Мероприятие 3.6.1</t>
    </r>
    <r>
      <rPr>
        <sz val="14"/>
        <color rgb="FF000000"/>
        <rFont val="Times New Roman"/>
        <family val="1"/>
        <charset val="204"/>
      </rPr>
      <t xml:space="preserve"> Организация участия Ростовской области в Московском международном  Салоне изобретений и инновационных технологий "Архимед"</t>
    </r>
  </si>
  <si>
    <r>
      <rPr>
        <b/>
        <sz val="14"/>
        <color rgb="FF000000"/>
        <rFont val="Times New Roman"/>
        <family val="1"/>
        <charset val="204"/>
      </rPr>
      <t xml:space="preserve">Мероприятие 3.6.2 </t>
    </r>
    <r>
      <rPr>
        <sz val="14"/>
        <color rgb="FF000000"/>
        <rFont val="Times New Roman"/>
        <family val="1"/>
        <charset val="204"/>
      </rPr>
      <t xml:space="preserve">Организация участия Ростовской области в Московском международном  форуме инновационного развития "Открытые инновации" 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</si>
  <si>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3.6.                         </t>
    </r>
    <r>
      <rPr>
        <sz val="14"/>
        <color rgb="FF000000"/>
        <rFont val="Times New Roman"/>
        <family val="1"/>
        <charset val="204"/>
      </rPr>
      <t xml:space="preserve">                        Установление деловых контактов с отечественными и зарубежными компаниями, учеными, потенциальными партнерами в сферах инноваций, инвестиций,кластерного развития, IT-технологий и научной деятельности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</si>
  <si>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4.1. </t>
    </r>
    <r>
      <rPr>
        <sz val="14"/>
        <color rgb="FF000000"/>
        <rFont val="Times New Roman"/>
        <family val="1"/>
        <charset val="204"/>
      </rPr>
      <t>Меры организационного и информационно-консультационного обеспечения действующих и потенциальных организаций-экспортеров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</si>
  <si>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Мероприятие 4.4.1. </t>
    </r>
    <r>
      <rPr>
        <sz val="14"/>
        <color rgb="FF000000"/>
        <rFont val="Times New Roman"/>
        <family val="1"/>
        <charset val="204"/>
      </rPr>
      <t xml:space="preserve">Услуги по организации транспортного обеспечения иностранных делегаций </t>
    </r>
  </si>
  <si>
    <r>
      <rPr>
        <b/>
        <sz val="14"/>
        <color rgb="FF000000"/>
        <rFont val="Times New Roman"/>
        <family val="1"/>
        <charset val="204"/>
      </rPr>
      <t xml:space="preserve">Мероприятие 4.4.2. </t>
    </r>
    <r>
      <rPr>
        <sz val="14"/>
        <color rgb="FF000000"/>
        <rFont val="Times New Roman"/>
        <family val="1"/>
        <charset val="204"/>
      </rPr>
      <t>Оказание услуг VIP зала ОАО «Аэропорт Ростов-на-Дону» при приеме иностранных делегаций</t>
    </r>
  </si>
  <si>
    <r>
      <rPr>
        <b/>
        <sz val="14"/>
        <color rgb="FF000000"/>
        <rFont val="Times New Roman"/>
        <family val="1"/>
        <charset val="204"/>
      </rPr>
      <t>Мероприятие 4.4.3.</t>
    </r>
    <r>
      <rPr>
        <sz val="14"/>
        <color rgb="FF000000"/>
        <rFont val="Times New Roman"/>
        <family val="1"/>
        <charset val="204"/>
      </rPr>
      <t xml:space="preserve"> Оказание услуг, связанных с обеспечением визитов делегаций иностранных государств </t>
    </r>
  </si>
  <si>
    <r>
      <rPr>
        <b/>
        <sz val="14"/>
        <color rgb="FF000000"/>
        <rFont val="Times New Roman"/>
        <family val="1"/>
        <charset val="204"/>
      </rPr>
      <t>Мероприятие 4.5.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>1.</t>
    </r>
    <r>
      <rPr>
        <sz val="14"/>
        <color rgb="FF000000"/>
        <rFont val="Times New Roman"/>
        <family val="1"/>
        <charset val="204"/>
      </rPr>
      <t xml:space="preserve"> Организация приемов официальных делегаций и представителей субъектов Российской Федерации, визитов делегаций Ростовской области в субъекты Российской Федерации, организация и проведение заседаний Экономического совета Ассоциации экономического взаимодействия субъектов Российской Федерации Южного федерального округа «Юг», совещаний по вопросам межрегионального сотрудничества</t>
    </r>
  </si>
  <si>
    <r>
      <rPr>
        <b/>
        <sz val="14"/>
        <color rgb="FF000000"/>
        <rFont val="Times New Roman"/>
        <family val="1"/>
        <charset val="204"/>
      </rPr>
      <t>Мероприятие 4.5.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>2.</t>
    </r>
    <r>
      <rPr>
        <sz val="14"/>
        <color rgb="FF000000"/>
        <rFont val="Times New Roman"/>
        <family val="1"/>
        <charset val="204"/>
      </rPr>
      <t xml:space="preserve"> Ведение, доработка, пополнение базы данных «Товарообмен Ростовской области с субъектами Российской Федерации»</t>
    </r>
  </si>
  <si>
    <r>
      <rPr>
        <b/>
        <sz val="14"/>
        <color rgb="FF000000"/>
        <rFont val="Times New Roman"/>
        <family val="1"/>
        <charset val="204"/>
      </rPr>
      <t>Контрольное событие 4.4.</t>
    </r>
    <r>
      <rPr>
        <sz val="14"/>
        <color rgb="FF000000"/>
        <rFont val="Times New Roman"/>
        <family val="1"/>
        <charset val="204"/>
      </rPr>
      <t xml:space="preserve">
Организация приемов официальных иностранных делегаций, зарубежных визитов делегаций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</si>
  <si>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4.3.  </t>
    </r>
    <r>
      <rPr>
        <sz val="14"/>
        <color rgb="FF000000"/>
        <rFont val="Times New Roman"/>
        <family val="1"/>
        <charset val="204"/>
      </rPr>
      <t xml:space="preserve">
Проведение автономной некоммерческой организацией "Центр координации поддержки экспортоориентированных субъектов малого и среднего предпринимательства Ростовской области" семинаров, тренингов с участием субъектов малого и среднего предпринимательства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</si>
  <si>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4.2.  </t>
    </r>
    <r>
      <rPr>
        <sz val="14"/>
        <color rgb="FF000000"/>
        <rFont val="Times New Roman"/>
        <family val="1"/>
        <charset val="204"/>
      </rPr>
      <t xml:space="preserve">
Оказание финансовой поддержки организациям-экспортерам готовой продукции 7 организациям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</si>
  <si>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4.1.  </t>
    </r>
    <r>
      <rPr>
        <sz val="14"/>
        <color rgb="FF000000"/>
        <rFont val="Times New Roman"/>
        <family val="1"/>
        <charset val="204"/>
      </rPr>
      <t xml:space="preserve">
Привлечение предприятий Ростовской области к участию в мероприятиях, способствующих стимулированию экспортной активности</t>
    </r>
  </si>
  <si>
    <t>Использование в работе органами исполнительной власти Ростовской области информационно-статистических материалов для выработки управленческих решений и повышения качества прогноза социально-экономического развития Ростовской области</t>
  </si>
  <si>
    <r>
      <rPr>
        <b/>
        <sz val="14"/>
        <rFont val="Times New Roman"/>
        <family val="1"/>
        <charset val="204"/>
      </rPr>
      <t xml:space="preserve">Контрольное событие 6.1.1. </t>
    </r>
    <r>
      <rPr>
        <sz val="14"/>
        <rFont val="Times New Roman"/>
        <family val="1"/>
        <charset val="204"/>
      </rPr>
      <t xml:space="preserve">
Обеспечение органов исполнительной власти информационно-статистическими материалами о социально-экономическом положении муниципальных районов, городских округов и Ростовской области в целом.</t>
    </r>
  </si>
  <si>
    <r>
      <rPr>
        <b/>
        <sz val="14"/>
        <rFont val="Times New Roman"/>
        <family val="1"/>
        <charset val="204"/>
      </rPr>
      <t xml:space="preserve">Контрольное событие 6.1.2.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Направление в Правительства Российской Федерации и Ростовской области, а также в областные министерства и ведомства  буклетов «Доклад Губернатора Ростовской области о фактически достигнутых значениях показателей для оценки эффективности деятельности органов исполнительной власти Ростовской области и их планируемых значениях на 3-летний период»</t>
    </r>
  </si>
  <si>
    <r>
      <rPr>
        <b/>
        <sz val="14"/>
        <rFont val="Times New Roman"/>
        <family val="1"/>
        <charset val="204"/>
      </rPr>
      <t xml:space="preserve">Мероприятие 6.2.1. </t>
    </r>
    <r>
      <rPr>
        <sz val="14"/>
        <rFont val="Times New Roman"/>
        <family val="1"/>
        <charset val="204"/>
      </rPr>
      <t>Оказание услуг по обслуживанию (сопровождению) региональной информационной системы Ростовской области в сфере закупок товаров, работ, услуг для обеспечения государственных и муниципальных нужд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</si>
  <si>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5.2.  </t>
    </r>
    <r>
      <rPr>
        <sz val="14"/>
        <color rgb="FF000000"/>
        <rFont val="Times New Roman"/>
        <family val="1"/>
        <charset val="204"/>
      </rPr>
      <t xml:space="preserve"> Информационное обеспечение потребителей. Просвещение и популяризация вопросов защиты прав потребителей</t>
    </r>
  </si>
  <si>
    <r>
      <rPr>
        <b/>
        <sz val="14"/>
        <color rgb="FF000000"/>
        <rFont val="Times New Roman"/>
        <family val="1"/>
        <charset val="204"/>
      </rPr>
      <t>Мероприятие 5.2.1.</t>
    </r>
    <r>
      <rPr>
        <sz val="14"/>
        <color rgb="FF000000"/>
        <rFont val="Times New Roman"/>
        <family val="1"/>
        <charset val="204"/>
      </rPr>
      <t xml:space="preserve"> Издание информационно-справочных материалов</t>
    </r>
  </si>
  <si>
    <r>
      <rPr>
        <b/>
        <sz val="14"/>
        <color rgb="FF000000"/>
        <rFont val="Times New Roman"/>
        <family val="1"/>
        <charset val="204"/>
      </rPr>
      <t>Мероприятие 5.4.1.</t>
    </r>
    <r>
      <rPr>
        <sz val="14"/>
        <color rgb="FF000000"/>
        <rFont val="Times New Roman"/>
        <family val="1"/>
        <charset val="204"/>
      </rPr>
      <t xml:space="preserve"> Проведение независимых экспертиз качества безопасности товаров (работ, услуг), а также соответствия потребительских свойств товаров (работ, услуг) заявленной продавцами (изготовителями, исполнителями) информации о них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</si>
  <si>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 5.4.                           </t>
    </r>
    <r>
      <rPr>
        <sz val="14"/>
        <color rgb="FF000000"/>
        <rFont val="Times New Roman"/>
        <family val="1"/>
        <charset val="204"/>
      </rPr>
      <t xml:space="preserve">                     Обеспечение защиты населения Ростовской области от недоброкачественных товаров (работ, услуг), в том числе посредством проведения сравнительных исследований и независимых потребительских экспертиз</t>
    </r>
  </si>
  <si>
    <r>
      <rPr>
        <b/>
        <sz val="14"/>
        <color theme="1"/>
        <rFont val="Times New Roman"/>
        <family val="1"/>
        <charset val="204"/>
      </rPr>
      <t>Основное мероприятие 2.3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Содействие развитию и расширению сферы деятельности Ростовского бизнес-инкубатора</t>
    </r>
  </si>
  <si>
    <r>
      <rPr>
        <b/>
        <sz val="14"/>
        <color rgb="FF000000"/>
        <rFont val="Times New Roman"/>
        <family val="1"/>
        <charset val="204"/>
      </rPr>
      <t xml:space="preserve">Мероприятие 3.6.3 </t>
    </r>
    <r>
      <rPr>
        <sz val="14"/>
        <color rgb="FF000000"/>
        <rFont val="Times New Roman"/>
        <family val="1"/>
        <charset val="204"/>
      </rPr>
      <t>Организация проведения зонального этапа Всероссийского стартап-тура институтов развития</t>
    </r>
  </si>
  <si>
    <r>
      <t>Основное мероприятие 2.5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>Проведение углубленного модульного обучения по программе «Бизнес-школа молодого предпринимателя»</t>
    </r>
  </si>
  <si>
    <r>
      <rPr>
        <b/>
        <sz val="14"/>
        <color theme="1"/>
        <rFont val="Times New Roman"/>
        <family val="1"/>
        <charset val="204"/>
      </rPr>
      <t>Основное мероприятие 2.5.</t>
    </r>
    <r>
      <rPr>
        <sz val="14"/>
        <color theme="1"/>
        <rFont val="Times New Roman"/>
        <family val="1"/>
        <charset val="204"/>
      </rPr>
      <t xml:space="preserve"> Организация дополнительного профессионального образования руководителей и специалистов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в рамках Губернаторской программы подготовки управленческих кадров, в том числе в дистанционном формате</t>
    </r>
  </si>
  <si>
    <r>
      <rPr>
        <b/>
        <sz val="14"/>
        <color rgb="FF000000"/>
        <rFont val="Times New Roman"/>
        <family val="1"/>
        <charset val="204"/>
      </rPr>
      <t xml:space="preserve">Контрольное событие 1.2. </t>
    </r>
    <r>
      <rPr>
        <sz val="14"/>
        <color rgb="FF000000"/>
        <rFont val="Times New Roman"/>
        <family val="1"/>
        <charset val="204"/>
      </rPr>
      <t xml:space="preserve">
Согласование не менее 5 инвестиционных программ ресурсоснабжающих организаций</t>
    </r>
  </si>
  <si>
    <r>
      <rPr>
        <b/>
        <sz val="14"/>
        <color rgb="FF000000"/>
        <rFont val="Times New Roman"/>
        <family val="1"/>
        <charset val="204"/>
      </rPr>
      <t>Контрольное событие 1.3.</t>
    </r>
    <r>
      <rPr>
        <sz val="14"/>
        <color rgb="FF000000"/>
        <rFont val="Times New Roman"/>
        <family val="1"/>
        <charset val="204"/>
      </rPr>
      <t xml:space="preserve">
Заключение не менее 12 новых инвестиционных договоров на предоставление налоговых льгот организациям-инвесторам</t>
    </r>
  </si>
  <si>
    <r>
      <rPr>
        <b/>
        <sz val="14"/>
        <color rgb="FF000000"/>
        <rFont val="Times New Roman"/>
        <family val="1"/>
        <charset val="204"/>
      </rPr>
      <t>Контрольное событие  1.3¹</t>
    </r>
    <r>
      <rPr>
        <sz val="14"/>
        <color rgb="FF000000"/>
        <rFont val="Times New Roman"/>
        <family val="1"/>
        <charset val="204"/>
      </rPr>
      <t xml:space="preserve">
Предоставление субсидий не менее 5 организациям, реализующим инвестиционные проекты</t>
    </r>
  </si>
  <si>
    <r>
      <rPr>
        <b/>
        <sz val="14"/>
        <color rgb="FF000000"/>
        <rFont val="Times New Roman"/>
        <family val="1"/>
        <charset val="204"/>
      </rPr>
      <t>Контрольное событие 1.1.</t>
    </r>
    <r>
      <rPr>
        <sz val="14"/>
        <color rgb="FF000000"/>
        <rFont val="Times New Roman"/>
        <family val="1"/>
        <charset val="204"/>
      </rPr>
      <t xml:space="preserve">
Проведение не менее 6 заседаний Совета по инвестициям при Губернаторе Ростовской области</t>
    </r>
  </si>
  <si>
    <r>
      <rPr>
        <b/>
        <sz val="14"/>
        <color theme="1"/>
        <rFont val="Times New Roman"/>
        <family val="1"/>
        <charset val="204"/>
      </rPr>
      <t>Мероприятие 2.4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 xml:space="preserve">.3 </t>
    </r>
    <r>
      <rPr>
        <sz val="14"/>
        <color theme="1"/>
        <rFont val="Times New Roman"/>
        <family val="1"/>
        <charset val="204"/>
      </rPr>
      <t xml:space="preserve">Предоставление услуги "Бесплатный вызов по коду доступа к услуге "800"  </t>
    </r>
  </si>
  <si>
    <r>
      <rPr>
        <b/>
        <sz val="14"/>
        <color theme="1"/>
        <rFont val="Times New Roman"/>
        <family val="1"/>
        <charset val="204"/>
      </rPr>
      <t>Контрольное событие   2.4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Количество проведенных конференций, семинаров, «круглых столов», мастер-классов, тренингов по вопросам развития малого и среднего предпринимательства – 40 мероприятий в год</t>
    </r>
  </si>
  <si>
    <r>
      <rPr>
        <b/>
        <sz val="14"/>
        <color rgb="FF000000"/>
        <rFont val="Times New Roman"/>
        <family val="1"/>
        <charset val="204"/>
      </rPr>
      <t xml:space="preserve">Мероприятие 1.5¹.1. </t>
    </r>
    <r>
      <rPr>
        <sz val="14"/>
        <color rgb="FF000000"/>
        <rFont val="Times New Roman"/>
        <family val="1"/>
        <charset val="204"/>
      </rPr>
      <t>Организация коллективной экспозиции Ростовской области на Донском образовательном фестивале «Образование. Карьера. Бизнес»</t>
    </r>
  </si>
  <si>
    <r>
      <rPr>
        <b/>
        <sz val="14"/>
        <color rgb="FF000000"/>
        <rFont val="Times New Roman"/>
        <family val="1"/>
        <charset val="204"/>
      </rPr>
      <t>Мероприятие 1.5¹.2.</t>
    </r>
    <r>
      <rPr>
        <sz val="14"/>
        <color rgb="FF000000"/>
        <rFont val="Times New Roman"/>
        <family val="1"/>
        <charset val="204"/>
      </rPr>
      <t>Организация участия делегации Ростовской области в Петербургском международном экономическом форуме</t>
    </r>
  </si>
  <si>
    <r>
      <rPr>
        <b/>
        <sz val="14"/>
        <color rgb="FF000000"/>
        <rFont val="Times New Roman"/>
        <family val="1"/>
        <charset val="204"/>
      </rPr>
      <t>Мероприятие 1.5¹.4.</t>
    </r>
    <r>
      <rPr>
        <sz val="14"/>
        <color rgb="FF000000"/>
        <rFont val="Times New Roman"/>
        <family val="1"/>
        <charset val="204"/>
      </rPr>
      <t xml:space="preserve"> Организация коллективной экспозиции Ростовской области на Международном инвестиционном форуме "Сочи - 2015"</t>
    </r>
  </si>
  <si>
    <r>
      <rPr>
        <b/>
        <sz val="14"/>
        <color theme="1"/>
        <rFont val="Times New Roman"/>
        <family val="1"/>
        <charset val="204"/>
      </rPr>
      <t>Мероприятие 2.6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 xml:space="preserve">2 </t>
    </r>
    <r>
      <rPr>
        <sz val="14"/>
        <color theme="1"/>
        <rFont val="Times New Roman"/>
        <family val="1"/>
        <charset val="204"/>
      </rPr>
      <t>Проведение социологических опросов по вопросам развития субъектов малого и среднего предпринимательства</t>
    </r>
  </si>
  <si>
    <t>Заместитель министра экономического развития Ростовской области                       Есин  В.В.</t>
  </si>
  <si>
    <t xml:space="preserve">Заместитель министра экономического развития Ростовской области                            Есин  В.В. </t>
  </si>
  <si>
    <t>Заместитель министра экономического развития Ростовской области                             Есин В.В.</t>
  </si>
  <si>
    <t>Директор департамента потребительского рынка  Ростовской области                         Теларова И.В.</t>
  </si>
  <si>
    <t xml:space="preserve">Заместитель министра экономического развития Ростовской области                          Жадан Л.А.
</t>
  </si>
  <si>
    <t>Начальник управления государственных закупок  министерства экономического развития Ростовской области                      Кузнецов С.А.</t>
  </si>
  <si>
    <t>Начальник отдела бухгалтерского учета и отчетности министерства экономического развития Ростовской области                                            Архипова Е.И.</t>
  </si>
  <si>
    <t xml:space="preserve">Главный бухгалтер департамента потребительского рынка Ростовской области                                          Кравченко М.В. </t>
  </si>
  <si>
    <t>Начальник отдела бухгалтерского учета и отчетности министерства экономического развития Ростовской области                                 Архипова Е.И.</t>
  </si>
  <si>
    <t>Директор департамента инвестиций и предпринимательства Ростовской области                                Соколова С.В.</t>
  </si>
  <si>
    <t>Директор департамента потребительского рынка  Ростовской области                                    Теларова И.В.</t>
  </si>
  <si>
    <r>
      <rPr>
        <b/>
        <sz val="14"/>
        <color theme="1"/>
        <rFont val="Times New Roman"/>
        <family val="1"/>
        <charset val="204"/>
      </rPr>
      <t>Мероприятие 2.4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.4</t>
    </r>
    <r>
      <rPr>
        <sz val="14"/>
        <color theme="1"/>
        <rFont val="Times New Roman"/>
        <family val="1"/>
        <charset val="204"/>
      </rPr>
      <t xml:space="preserve">   Обеспечение функционирования региональной информационной системы                 с целью обработки вызовов всех видов мультимедийных сообщений по вопросам развития предпринимательства: телефонные звонки, электронные сообщения </t>
    </r>
  </si>
  <si>
    <r>
      <rPr>
        <b/>
        <sz val="14"/>
        <color rgb="FF000000"/>
        <rFont val="Times New Roman"/>
        <family val="1"/>
        <charset val="204"/>
      </rPr>
      <t>Контрольное событие 5.1.</t>
    </r>
    <r>
      <rPr>
        <sz val="14"/>
        <color rgb="FF000000"/>
        <rFont val="Times New Roman"/>
        <family val="1"/>
        <charset val="204"/>
      </rPr>
      <t xml:space="preserve">
Обеспечение предоставления бесплатной консультационной помощи потребителям, в том числе при составлении претензий и исковых заявлений</t>
    </r>
  </si>
  <si>
    <r>
      <rPr>
        <b/>
        <sz val="14"/>
        <color rgb="FF000000"/>
        <rFont val="Times New Roman"/>
        <family val="1"/>
        <charset val="204"/>
      </rPr>
      <t>Мероприятие 5.4.2.</t>
    </r>
    <r>
      <rPr>
        <sz val="14"/>
        <color rgb="FF000000"/>
        <rFont val="Times New Roman"/>
        <family val="1"/>
        <charset val="204"/>
      </rPr>
      <t xml:space="preserve"> Проведение сравнительных исследований качества товаров (работ, услуг),  реализуемых на  потребительском  рынке Ростовской  области</t>
    </r>
  </si>
  <si>
    <r>
      <rPr>
        <b/>
        <sz val="14"/>
        <color theme="1"/>
        <rFont val="Times New Roman"/>
        <family val="1"/>
        <charset val="204"/>
      </rPr>
      <t>Контрольное событие 2.2.</t>
    </r>
    <r>
      <rPr>
        <sz val="14"/>
        <color theme="1"/>
        <rFont val="Times New Roman"/>
        <family val="1"/>
        <charset val="204"/>
      </rPr>
      <t xml:space="preserve"> Предоставление субсидий муниципальным образованиям Ростовской области на мероприятия муниципальных программ содействия предпринимательству</t>
    </r>
  </si>
  <si>
    <t>Номер и наименование</t>
  </si>
  <si>
    <t>31.12.2015</t>
  </si>
  <si>
    <r>
      <rPr>
        <b/>
        <sz val="14"/>
        <color rgb="FF000000"/>
        <rFont val="Times New Roman"/>
        <family val="1"/>
        <charset val="204"/>
      </rPr>
      <t>Мероприятие 1.1.5.</t>
    </r>
    <r>
      <rPr>
        <sz val="14"/>
        <color rgb="FF000000"/>
        <rFont val="Times New Roman"/>
        <family val="1"/>
        <charset val="204"/>
      </rPr>
      <t xml:space="preserve"> Подготовка проектов соглашений, меморандумов, договоров о сотрудничестве, протоколов о намерениях сотрудничества с потенциальными инвесторами</t>
    </r>
  </si>
  <si>
    <r>
      <rPr>
        <b/>
        <sz val="14"/>
        <color rgb="FF000000"/>
        <rFont val="Times New Roman"/>
        <family val="1"/>
        <charset val="204"/>
      </rPr>
      <t>Мероприятие 1.2.2</t>
    </r>
    <r>
      <rPr>
        <sz val="14"/>
        <color rgb="FF000000"/>
        <rFont val="Times New Roman"/>
        <family val="1"/>
        <charset val="204"/>
      </rPr>
      <t>. Совершенствование нормативной правовой базы применения механизмов  государственно-частного партнерства</t>
    </r>
  </si>
  <si>
    <r>
      <rPr>
        <b/>
        <sz val="14"/>
        <color rgb="FF000000"/>
        <rFont val="Times New Roman"/>
        <family val="1"/>
        <charset val="204"/>
      </rPr>
      <t xml:space="preserve">Мероприятие 1.2.3. </t>
    </r>
    <r>
      <rPr>
        <sz val="14"/>
        <color rgb="FF000000"/>
        <rFont val="Times New Roman"/>
        <family val="1"/>
        <charset val="204"/>
      </rPr>
      <t>Актуализация базы данных инвестиционных площадок</t>
    </r>
  </si>
  <si>
    <r>
      <rPr>
        <b/>
        <sz val="14"/>
        <color rgb="FF000000"/>
        <rFont val="Times New Roman"/>
        <family val="1"/>
        <charset val="204"/>
      </rPr>
      <t xml:space="preserve">Мероприятие 1.2.4. </t>
    </r>
    <r>
      <rPr>
        <sz val="14"/>
        <color rgb="FF000000"/>
        <rFont val="Times New Roman"/>
        <family val="1"/>
        <charset val="204"/>
      </rPr>
      <t>Согласование инвестиционных программ ресурсоснабжающих организаций на предмет учета перспективных потребностей инвесторов в инженерной и транспортной инфраструктуре</t>
    </r>
  </si>
  <si>
    <r>
      <rPr>
        <b/>
        <sz val="14"/>
        <color rgb="FF000000"/>
        <rFont val="Times New Roman"/>
        <family val="1"/>
        <charset val="204"/>
      </rPr>
      <t>Мероприятие 1.3.4.</t>
    </r>
    <r>
      <rPr>
        <sz val="14"/>
        <color rgb="FF000000"/>
        <rFont val="Times New Roman"/>
        <family val="1"/>
        <charset val="204"/>
      </rPr>
      <t xml:space="preserve"> Организация процедуры пересмотра Стратегии развития инвестиционной сферы  Ростовской области на период до 2020 года с привлечением научного, предпринимательского сообщества, общественных организаций</t>
    </r>
  </si>
  <si>
    <r>
      <rPr>
        <b/>
        <sz val="14"/>
        <rFont val="Times New Roman"/>
        <family val="1"/>
        <charset val="204"/>
      </rPr>
      <t xml:space="preserve">Мероприятие 6.1.3. </t>
    </r>
    <r>
      <rPr>
        <sz val="14"/>
        <rFont val="Times New Roman"/>
        <family val="1"/>
        <charset val="204"/>
      </rPr>
      <t>Изготовление буклетов «Доклад Губернатора Ростовской области о фактически достигнутых значениях показателей для оценки эффективности деятельности органов исполнительной власти Ростовской области и их планируемых значениях на 3-летний период»</t>
    </r>
  </si>
  <si>
    <r>
      <rPr>
        <b/>
        <sz val="14"/>
        <color theme="1"/>
        <rFont val="Times New Roman"/>
        <family val="1"/>
        <charset val="204"/>
      </rPr>
      <t xml:space="preserve">Основное мероприятие 2.9. </t>
    </r>
    <r>
      <rPr>
        <sz val="14"/>
        <color theme="1"/>
        <rFont val="Times New Roman"/>
        <family val="1"/>
        <charset val="204"/>
      </rPr>
      <t>Имущественный взнос некоммерческой организации «Гарантийный фонд Ростовской области» в целях обеспечения доступа субъектов малого и среднего предпринимательства и организаций, образующих инфраструктуру поддержки малого и среднего предпринимательства, к кредитным и иным финансовым ресурсам</t>
    </r>
  </si>
  <si>
    <r>
      <rPr>
        <b/>
        <sz val="14"/>
        <color rgb="FF000000"/>
        <rFont val="Times New Roman"/>
        <family val="1"/>
        <charset val="204"/>
      </rPr>
      <t>Основное мероприятие 3.4.</t>
    </r>
    <r>
      <rPr>
        <sz val="14"/>
        <color rgb="FF000000"/>
        <rFont val="Times New Roman"/>
        <family val="1"/>
        <charset val="204"/>
      </rPr>
      <t xml:space="preserve">Имущественный взнос некоммерческому партнерству «Единый региональный центр инновационного развития Ростовской области» в целях содействия развитию инновационной деятельности в Ростовской области, 
в том числе на создание и (или) обеспечение деятельности центра кластерного развития, центра инжиниринга, регионального интегрированного центра для субъектов малого и среднего предпринимательства
</t>
    </r>
  </si>
  <si>
    <t>Министр экономического развития Ростовской области 
Левченко А.А.</t>
  </si>
  <si>
    <t>Министр сельского хозяйства и продовольствия Ростовской области Рачаловский К.Н.</t>
  </si>
  <si>
    <t>Министр строительства, архитектуры и территориального развития Ростовской области
Безуглов Н.В.</t>
  </si>
  <si>
    <t>Директор департамента инвестиций и предпринима-тельства Ростовской области                                   Соколова С.В.</t>
  </si>
  <si>
    <r>
      <rPr>
        <b/>
        <sz val="14"/>
        <color rgb="FF000000"/>
        <rFont val="Times New Roman"/>
        <family val="1"/>
        <charset val="204"/>
      </rPr>
      <t xml:space="preserve">Мероприятие 1.5¹.6. </t>
    </r>
    <r>
      <rPr>
        <sz val="14"/>
        <color rgb="FF000000"/>
        <rFont val="Times New Roman"/>
        <family val="1"/>
        <charset val="204"/>
      </rPr>
      <t>Организация участия делегации Ростовской области во Всемирной универсальной выставке «ЭКСПО 2015» г. Милан (Италия)</t>
    </r>
  </si>
  <si>
    <r>
      <rPr>
        <b/>
        <sz val="14"/>
        <color theme="1"/>
        <rFont val="Times New Roman"/>
        <family val="1"/>
        <charset val="204"/>
      </rPr>
      <t xml:space="preserve">Контрольное событие 2.9.  </t>
    </r>
    <r>
      <rPr>
        <sz val="14"/>
        <color theme="1"/>
        <rFont val="Times New Roman"/>
        <family val="1"/>
        <charset val="204"/>
      </rPr>
      <t>Количество  предоствленных поручительств – 8  ед.</t>
    </r>
  </si>
  <si>
    <r>
      <rPr>
        <b/>
        <sz val="14"/>
        <color theme="1"/>
        <rFont val="Times New Roman"/>
        <family val="1"/>
        <charset val="204"/>
      </rPr>
      <t>Основное мероприятие 2.4</t>
    </r>
    <r>
      <rPr>
        <b/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 Разработка и (или) издание методических, информационных и презентационных материалов по вопросам развития малого и среднего предпринимательства </t>
    </r>
  </si>
  <si>
    <r>
      <rPr>
        <b/>
        <sz val="14"/>
        <color theme="1"/>
        <rFont val="Times New Roman"/>
        <family val="1"/>
        <charset val="204"/>
      </rPr>
      <t>Основное мероприятие 2.6</t>
    </r>
    <r>
      <rPr>
        <b/>
        <vertAlign val="superscript"/>
        <sz val="14"/>
        <color theme="1"/>
        <rFont val="Times New Roman"/>
        <family val="1"/>
        <charset val="204"/>
      </rPr>
      <t>3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Организация и проведение выставочно-ярмарочных мероприятий, конгрессов, форумов, конференций, фестивалей, организация коллективных экспозиций (стендов) Ростовской области, ежегодно включаемых в Перечень приоритетных выставочно-ярмарочных мероприятий, проводимых при поддержке и участии органов исполнительной власти Ростовской области </t>
    </r>
  </si>
  <si>
    <r>
      <rPr>
        <b/>
        <sz val="14"/>
        <color rgb="FF000000"/>
        <rFont val="Times New Roman"/>
        <family val="1"/>
        <charset val="204"/>
      </rPr>
      <t>Мероприятие 1.1.1.</t>
    </r>
    <r>
      <rPr>
        <sz val="14"/>
        <color rgb="FF000000"/>
        <rFont val="Times New Roman"/>
        <family val="1"/>
        <charset val="204"/>
      </rPr>
      <t xml:space="preserve"> Проведение оценки регулирующего воздействия региональных и муниципальных нормативно-правовых актов, влияющих на привлечение инвестиций</t>
    </r>
  </si>
  <si>
    <r>
      <rPr>
        <b/>
        <sz val="14"/>
        <color rgb="FF000000"/>
        <rFont val="Times New Roman"/>
        <family val="1"/>
        <charset val="204"/>
      </rPr>
      <t>Мероприятие 1.1.4.</t>
    </r>
    <r>
      <rPr>
        <sz val="14"/>
        <color rgb="FF000000"/>
        <rFont val="Times New Roman"/>
        <family val="1"/>
        <charset val="204"/>
      </rPr>
      <t xml:space="preserve"> Организация инвестиционного процесса при участии Агентства инвестиций и развития Ростовской области (сопровождение долгосрочного государственного контракта 
от 30.12.2014 № 78)</t>
    </r>
  </si>
  <si>
    <r>
      <rPr>
        <b/>
        <sz val="14"/>
        <color rgb="FF000000"/>
        <rFont val="Times New Roman"/>
        <family val="1"/>
        <charset val="204"/>
      </rPr>
      <t xml:space="preserve">Мероприятие 1.2.1. </t>
    </r>
    <r>
      <rPr>
        <sz val="14"/>
        <color rgb="FF000000"/>
        <rFont val="Times New Roman"/>
        <family val="1"/>
        <charset val="204"/>
      </rPr>
      <t>Финансовая поддержка мероприятий государственно-частного партнерства по вопросам создания инженерной и транспортной инфраструктур для реализации инвестиционных проектов</t>
    </r>
  </si>
  <si>
    <r>
      <rPr>
        <b/>
        <sz val="14"/>
        <color rgb="FF000000"/>
        <rFont val="Times New Roman"/>
        <family val="1"/>
        <charset val="204"/>
      </rPr>
      <t xml:space="preserve">Мероприятие 1.3.3. </t>
    </r>
    <r>
      <rPr>
        <sz val="14"/>
        <color rgb="FF000000"/>
        <rFont val="Times New Roman"/>
        <family val="1"/>
        <charset val="204"/>
      </rPr>
      <t>Сопровождение и модификация портала об инвестиционной деятельности Ростовской области</t>
    </r>
  </si>
  <si>
    <r>
      <rPr>
        <b/>
        <sz val="14"/>
        <color rgb="FF000000"/>
        <rFont val="Times New Roman"/>
        <family val="1"/>
        <charset val="204"/>
      </rPr>
      <t>Основное мероприятие 1.5.</t>
    </r>
    <r>
      <rPr>
        <sz val="14"/>
        <color rgb="FF000000"/>
        <rFont val="Times New Roman"/>
        <family val="1"/>
        <charset val="204"/>
      </rPr>
      <t xml:space="preserve"> Мероприятия в сфере средств массовой информации и коммуникаций </t>
    </r>
  </si>
  <si>
    <r>
      <rPr>
        <b/>
        <sz val="14"/>
        <color rgb="FF000000"/>
        <rFont val="Times New Roman"/>
        <family val="1"/>
        <charset val="204"/>
      </rPr>
      <t xml:space="preserve">Мероприятие 1.5¹.3. </t>
    </r>
    <r>
      <rPr>
        <sz val="14"/>
        <color rgb="FF000000"/>
        <rFont val="Times New Roman"/>
        <family val="1"/>
        <charset val="204"/>
      </rPr>
      <t>Организация коллективной экспозиции Ростовской области на Винно-гастрономическом фестивале «Taste of Moscow»</t>
    </r>
  </si>
  <si>
    <r>
      <rPr>
        <b/>
        <sz val="14"/>
        <color rgb="FF000000"/>
        <rFont val="Times New Roman"/>
        <family val="1"/>
        <charset val="204"/>
      </rPr>
      <t>Мероприятие 1.5¹.5.</t>
    </r>
    <r>
      <rPr>
        <sz val="14"/>
        <color rgb="FF000000"/>
        <rFont val="Times New Roman"/>
        <family val="1"/>
        <charset val="204"/>
      </rPr>
      <t xml:space="preserve"> Организация коллективной экспозиции Ростовской области на Российской агропромышленной выставке «Золотая осень»</t>
    </r>
  </si>
  <si>
    <r>
      <rPr>
        <b/>
        <sz val="14"/>
        <color rgb="FF000000"/>
        <rFont val="Times New Roman"/>
        <family val="1"/>
        <charset val="204"/>
      </rPr>
      <t>Основное мероприятие 1.8.</t>
    </r>
    <r>
      <rPr>
        <sz val="14"/>
        <color rgb="FF000000"/>
        <rFont val="Times New Roman"/>
        <family val="1"/>
        <charset val="204"/>
      </rPr>
      <t xml:space="preserve"> Проведение аудита земельных участков и объектов иной недвижимости для размещения индустриальных парков на территории Ростовской области </t>
    </r>
  </si>
  <si>
    <r>
      <rPr>
        <b/>
        <sz val="14"/>
        <color theme="1"/>
        <rFont val="Times New Roman"/>
        <family val="1"/>
        <charset val="204"/>
      </rPr>
      <t>Основное мероприятие 2.4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</t>
    </r>
  </si>
  <si>
    <r>
      <rPr>
        <b/>
        <sz val="14"/>
        <color theme="1"/>
        <rFont val="Times New Roman"/>
        <family val="1"/>
        <charset val="204"/>
      </rPr>
      <t>Мероприятие 2.6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Проведение исследований по вопросам развития малого и среднего предпринимательства</t>
    </r>
  </si>
  <si>
    <r>
      <rPr>
        <b/>
        <sz val="14"/>
        <color theme="1"/>
        <rFont val="Times New Roman"/>
        <family val="1"/>
        <charset val="204"/>
      </rPr>
      <t>Мероприятие 2.6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 xml:space="preserve">.1 </t>
    </r>
    <r>
      <rPr>
        <sz val="14"/>
        <color theme="1"/>
        <rFont val="Times New Roman"/>
        <family val="1"/>
        <charset val="204"/>
      </rPr>
      <t>Освещение вопросов малого и среднего предпринимательства в средствах массовой информации</t>
    </r>
  </si>
  <si>
    <r>
      <rPr>
        <b/>
        <sz val="14"/>
        <color rgb="FF000000"/>
        <rFont val="Times New Roman"/>
        <family val="1"/>
        <charset val="204"/>
      </rPr>
      <t xml:space="preserve">Мероприятие 3.1².1 </t>
    </r>
    <r>
      <rPr>
        <sz val="14"/>
        <color rgb="FF000000"/>
        <rFont val="Times New Roman"/>
        <family val="1"/>
        <charset val="204"/>
      </rPr>
      <t>Организация и проведение ежегодных конкурсов в сфере инноваций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</si>
  <si>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Мероприятие 3.1³.1 </t>
    </r>
    <r>
      <rPr>
        <sz val="14"/>
        <color rgb="FF000000"/>
        <rFont val="Times New Roman"/>
        <family val="1"/>
        <charset val="204"/>
      </rPr>
      <t>Организация и проведение ежегодных конкурсов в сфере инноваций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</si>
  <si>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Мероприятие 3.3.1 </t>
    </r>
    <r>
      <rPr>
        <sz val="14"/>
        <color rgb="FF000000"/>
        <rFont val="Times New Roman"/>
        <family val="1"/>
        <charset val="204"/>
      </rPr>
      <t>Организация и проведение статистических исследований в рамках комплексной системы территориально-ведомственного мониторинга инвестиционно-инновационных процессов</t>
    </r>
  </si>
  <si>
    <r>
      <rPr>
        <b/>
        <sz val="14"/>
        <color rgb="FF000000"/>
        <rFont val="Times New Roman"/>
        <family val="1"/>
        <charset val="204"/>
      </rPr>
      <t xml:space="preserve">Мероприятие 3.3.2 </t>
    </r>
    <r>
      <rPr>
        <sz val="14"/>
        <color rgb="FF000000"/>
        <rFont val="Times New Roman"/>
        <family val="1"/>
        <charset val="204"/>
      </rPr>
      <t xml:space="preserve"> Организация и проведение исследований конкурентоспособности региональной экономики, определение перспективных направлений кластерного развития и пилотных кластеров, разработка концепции кластерного развития Ростовской области (научно-исследовательские работы) </t>
    </r>
  </si>
  <si>
    <r>
      <rPr>
        <b/>
        <sz val="14"/>
        <color rgb="FF000000"/>
        <rFont val="Times New Roman"/>
        <family val="1"/>
        <charset val="204"/>
      </rPr>
      <t>Мероприятие 3.5¹.2</t>
    </r>
    <r>
      <rPr>
        <sz val="14"/>
        <color rgb="FF000000"/>
        <rFont val="Times New Roman"/>
        <family val="1"/>
        <charset val="204"/>
      </rPr>
      <t xml:space="preserve"> Организация и проведение конференции  по вопросам инновационного развития</t>
    </r>
  </si>
  <si>
    <r>
      <rPr>
        <b/>
        <sz val="14"/>
        <rFont val="Times New Roman"/>
        <family val="1"/>
        <charset val="204"/>
      </rPr>
      <t xml:space="preserve">Мероприятие 3.5¹.4 </t>
    </r>
    <r>
      <rPr>
        <sz val="14"/>
        <rFont val="Times New Roman"/>
        <family val="1"/>
        <charset val="204"/>
      </rPr>
      <t xml:space="preserve">Оказание информационно-
консультационной поддержки субъектам инновационной деятельности и инновационной инфраструктуры  </t>
    </r>
  </si>
  <si>
    <r>
      <rPr>
        <b/>
        <sz val="14"/>
        <rFont val="Times New Roman"/>
        <family val="1"/>
        <charset val="204"/>
      </rPr>
      <t>Мероприятие 3.5¹.5</t>
    </r>
    <r>
      <rPr>
        <sz val="14"/>
        <rFont val="Times New Roman"/>
        <family val="1"/>
        <charset val="204"/>
      </rPr>
      <t xml:space="preserve"> Сопровождение и наполнение базы инновационных проектов, разработок и технологических запросов Ростовской области  </t>
    </r>
  </si>
  <si>
    <r>
      <rPr>
        <b/>
        <sz val="14"/>
        <color rgb="FF000000"/>
        <rFont val="Times New Roman"/>
        <family val="1"/>
        <charset val="204"/>
      </rPr>
      <t xml:space="preserve">Мероприятие 3.6.4 </t>
    </r>
    <r>
      <rPr>
        <sz val="14"/>
        <color rgb="FF000000"/>
        <rFont val="Times New Roman"/>
        <family val="1"/>
        <charset val="204"/>
      </rPr>
      <t>Разработка и издание методических, аналитических и презентационных материалов об инновационном потенциале Роситовской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</si>
  <si>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Мероприятие 5.2.2. </t>
    </r>
    <r>
      <rPr>
        <sz val="14"/>
        <color rgb="FF000000"/>
        <rFont val="Times New Roman"/>
        <family val="1"/>
        <charset val="204"/>
      </rPr>
      <t>Обеспечение функционирования информационного ресурса по  защите   прав потребителей в Ростовской  области</t>
    </r>
  </si>
  <si>
    <r>
      <rPr>
        <b/>
        <sz val="14"/>
        <color rgb="FF000000"/>
        <rFont val="Times New Roman"/>
        <family val="1"/>
        <charset val="204"/>
      </rPr>
      <t xml:space="preserve">Мероприятие 5.2.3. </t>
    </r>
    <r>
      <rPr>
        <sz val="14"/>
        <color rgb="FF000000"/>
        <rFont val="Times New Roman"/>
        <family val="1"/>
        <charset val="204"/>
      </rPr>
      <t>Организация оказания консультационных, юридических услуг гражданам, связанным с вопросами защиты прав  потребителей, поступивших по телефону и электронной почте</t>
    </r>
  </si>
  <si>
    <r>
      <rPr>
        <b/>
        <sz val="14"/>
        <color rgb="FF000000"/>
        <rFont val="Times New Roman"/>
        <family val="1"/>
        <charset val="204"/>
      </rPr>
      <t>Мероприятие 5.2.4.</t>
    </r>
    <r>
      <rPr>
        <sz val="14"/>
        <color rgb="FF000000"/>
        <rFont val="Times New Roman"/>
        <family val="1"/>
        <charset val="204"/>
      </rPr>
      <t xml:space="preserve"> Организация и проведение конференции по вопросам защиты прав потребителей</t>
    </r>
  </si>
  <si>
    <r>
      <rPr>
        <b/>
        <sz val="14"/>
        <color rgb="FF000000"/>
        <rFont val="Times New Roman"/>
        <family val="1"/>
        <charset val="204"/>
      </rPr>
      <t>Мероприятие 5.2.5.</t>
    </r>
    <r>
      <rPr>
        <sz val="14"/>
        <color rgb="FF000000"/>
        <rFont val="Times New Roman"/>
        <family val="1"/>
        <charset val="204"/>
      </rPr>
      <t xml:space="preserve"> Освещение в средствах массовой информации вопросов по защите прав потребителей в различных сферах потребительского рынка </t>
    </r>
  </si>
  <si>
    <r>
      <rPr>
        <b/>
        <sz val="14"/>
        <color rgb="FF000000"/>
        <rFont val="Times New Roman"/>
        <family val="1"/>
        <charset val="204"/>
      </rPr>
      <t xml:space="preserve">Мероприятие 5.3.1. </t>
    </r>
    <r>
      <rPr>
        <sz val="14"/>
        <color rgb="FF000000"/>
        <rFont val="Times New Roman"/>
        <family val="1"/>
        <charset val="204"/>
      </rPr>
      <t xml:space="preserve">Издание для организаций и индивидуальных предпринимателей информационных материалов по вопросам защиты прав потребителей в различных сферах потребительского рынка </t>
    </r>
  </si>
  <si>
    <r>
      <rPr>
        <b/>
        <sz val="14"/>
        <color rgb="FF000000"/>
        <rFont val="Times New Roman"/>
        <family val="1"/>
        <charset val="204"/>
      </rPr>
      <t xml:space="preserve">Мероприятие 5.3.2. </t>
    </r>
    <r>
      <rPr>
        <sz val="14"/>
        <color rgb="FF000000"/>
        <rFont val="Times New Roman"/>
        <family val="1"/>
        <charset val="204"/>
      </rPr>
      <t>Проведение социологических опросов среди потребителей, представителей организаций потребительского рынка Ростовской  области по вопросам защиты прав потребителей</t>
    </r>
  </si>
  <si>
    <r>
      <rPr>
        <b/>
        <sz val="14"/>
        <color rgb="FF000000"/>
        <rFont val="Times New Roman"/>
        <family val="1"/>
        <charset val="204"/>
      </rPr>
      <t xml:space="preserve">Мероприятие 5.4.3. </t>
    </r>
    <r>
      <rPr>
        <sz val="14"/>
        <color rgb="FF000000"/>
        <rFont val="Times New Roman"/>
        <family val="1"/>
        <charset val="204"/>
      </rPr>
      <t xml:space="preserve">Освещение в средствах массовой информации результатов работы независимых экспертиз и сравнительных исследований качества безопасности товаров </t>
    </r>
  </si>
  <si>
    <r>
      <rPr>
        <b/>
        <sz val="14"/>
        <rFont val="Times New Roman"/>
        <family val="1"/>
        <charset val="204"/>
      </rPr>
      <t xml:space="preserve">Мероприятие 6.1.1. </t>
    </r>
    <r>
      <rPr>
        <sz val="14"/>
        <rFont val="Times New Roman"/>
        <family val="1"/>
        <charset val="204"/>
      </rPr>
      <t>Оказание услуг по формированию дополнительных региональных информационных ресурсов в экономике и социальной сфере Ростовской области, включая сегментирование по городским округам и муниципальным районам, и экспериментальных расчетов по структурированию интегрированных информационных ресурсов под полномочия органов исполнительной власти Ростовской области</t>
    </r>
  </si>
  <si>
    <r>
      <rPr>
        <b/>
        <sz val="14"/>
        <rFont val="Times New Roman"/>
        <family val="1"/>
        <charset val="204"/>
      </rPr>
      <t>Мероприятие 6.1.2.</t>
    </r>
    <r>
      <rPr>
        <sz val="14"/>
        <rFont val="Times New Roman"/>
        <family val="1"/>
        <charset val="204"/>
      </rPr>
      <t xml:space="preserve"> Сбор дополнительных региональных сведений от хозяйствующих субъектов на территории Ростовской области по формам регионального статистического наблюдения, подготовке и изданию информационно-статистических материалов о социально-экономическом положении Ростовской области в целом, а также муниципальных районов, городских округов</t>
    </r>
  </si>
  <si>
    <r>
      <rPr>
        <b/>
        <sz val="14"/>
        <rFont val="Times New Roman"/>
        <family val="1"/>
        <charset val="204"/>
      </rPr>
      <t xml:space="preserve">Мероприятие 6.1.4. </t>
    </r>
    <r>
      <rPr>
        <sz val="14"/>
        <rFont val="Times New Roman"/>
        <family val="1"/>
        <charset val="204"/>
      </rPr>
      <t xml:space="preserve">Оказание услуг по доступу к информационному ресурсу «Система профессионального анализа рынков и компаний» </t>
    </r>
  </si>
  <si>
    <r>
      <rPr>
        <b/>
        <sz val="14"/>
        <rFont val="Times New Roman"/>
        <family val="1"/>
        <charset val="204"/>
      </rPr>
      <t>Мероприятие 6.2.2.</t>
    </r>
    <r>
      <rPr>
        <sz val="14"/>
        <rFont val="Times New Roman"/>
        <family val="1"/>
        <charset val="204"/>
      </rPr>
      <t xml:space="preserve"> Подготовка экспертных заключений при рассмотрении обращений об обоснованности начальной (максимальной) цены контракта при осуществлении закупок</t>
    </r>
  </si>
  <si>
    <t xml:space="preserve">Формирование инновационного мышления у обучающихся
вовлечение молодежи в научно-техническую и инновационную деятельность, поддержка молодежных проектов на этапе start-up в рамках взаимодействия с Фондом содействия развитию малых форм предприятий в научно-технической сфере;
пропаганда научно-технических и инновационных достижений; стимулирование инновационной деятельности организаций;
развитие инновационного кадрового потенциала, подготовка ведущих менеджеров для инновационно ориентированных организаций
</t>
  </si>
  <si>
    <t>Формирование  информационно-аналитических  материалов об итогах инновационного и инвестиционного развития Ростовской области в 2014 году и оценке развития в 2015 году.</t>
  </si>
  <si>
    <t xml:space="preserve">Проведение не менее 2 мероприятий консультационной направленности для субъектов инновационной деятельности, фукнционирование инновационного портала www.novadon.ru, размещение в 1 телевизионном и 3 печатных СМИ 10 минут видеоматериала и 3 полосы формата А3 - печатного материала </t>
  </si>
  <si>
    <t>Установление не менее 100 деловых контактов по итогам посещаемых выставочно-ярмарочных мероприятий</t>
  </si>
  <si>
    <t xml:space="preserve">Позиционирование Ростовской области как инновационно активного региона; представление регионального инновационного потенциала в России и за рубежом; продвижение инновационных проектов и разработок на внутренний и внешний рынки; привлечение инвестиций в реализацию региональных инновационных проектов; установление деловых контактов с российскими и зарубежными инвесторами и финансовыми институтами
</t>
  </si>
  <si>
    <t xml:space="preserve">Функционирование сбалансированной системы объектов инновационной инфраструктуры для обеспечения устойчивого экономического развития Ростовской области; эффективное взаимодействие всех участников инновационных процессов, в том числе субъектов инновационной деятельности, резидентов инновационных отраслевых и территориальных кластеров, высших учебных заведений, научных учреждений, некоммерческих и общественных организаций, инвесторов, иннова-торов, изобретателей; увеличение количества инновационно активных организаций, объема отгруженной инновационной продукции в валовом региональном продукте
                                     </t>
  </si>
  <si>
    <t xml:space="preserve">Предоставление 37 денежных вознаграждений субъектам инновационной деятельности Ростовской области - победителям рейтинговых конкурсов </t>
  </si>
  <si>
    <t xml:space="preserve">Выявление наиболее острых проблем, связанных с ведением бизнеса  в Ростовской области, анализа ситуации, выработки  и принятии  управленческих решений </t>
  </si>
  <si>
    <t>Определение проблем в сфере малого и среднего предпринимательства в разрезе муниципальных образований Ростовской области.</t>
  </si>
  <si>
    <t xml:space="preserve">Предоставление 6 денежных вознаградений в номинациях "Лучшая инновационная компания", "Лучшая малая инновационная компания" </t>
  </si>
  <si>
    <t>Предоставление 6 денежных вознаграждений в номинациях "Лучший изобретатель Ростовской области", "Лучший рационализатор Ростовской области"</t>
  </si>
  <si>
    <t>Погашение неисполненных расходных обязательств 2014 года</t>
  </si>
  <si>
    <t xml:space="preserve">Погашение неисполненных расходных обязательств 2014 года </t>
  </si>
  <si>
    <t>Организация коллективной экспозиции региона в Салоне изобретений и инновационных разработок "Архимед" площадью 60 кв. м. Организация участия 10 субъектов инновационной деятельности в выставочной и конкурсной программах Салона</t>
  </si>
  <si>
    <t>Организация и проведение в качестве принимающей стороны зонального этапа Всероссийского стартап-тура институтов развития с участием субъектов инновационной деятельности из 14 субъектов Южного, Северо-Кавказского и Крымского федеральных округов, всего - около 400 человек.</t>
  </si>
  <si>
    <t>Погашение  неисполненных расходных обязательств 2014 года</t>
  </si>
  <si>
    <t>Рассмотрение на заседаниях Совета по инвестициям при Губернаторе Ростовской области вопросов о реализации инвестиционных проектов на территории Ростовской области, о корректировке перечня "100 Губернаторских инвестиционных проектов"</t>
  </si>
  <si>
    <t>Мониторинг реализации инвестиционных проектов, включенных в перечень "100 Губернаторских инвестиционных проектов"</t>
  </si>
  <si>
    <t>Заключение соглашений, меморандумов, договоров о сотрудничестве, протоколов о намерениях сотрудничества с потенциальными инвесторами</t>
  </si>
  <si>
    <t>Обеспечение функционирования Совета по инвестициям при Губернаторе Ростовской области на постоянной основе в соответствии с периодичностью, установленной постановлением Правительства Ростовской области от 14.11.2011 № 128 «О Совете по инвестициям при Губернаторе Ростовской области»</t>
  </si>
  <si>
    <t xml:space="preserve">Финансовая поддержка мероприятий государственно-частного партнерства по вопросам создания инженерной и транспортной инфраструктур для реализации инвестиционных проектов, в том числе финансовая поддержка резидентов индустриальных парков; создание индустриальных парков; совершенствование нормативно-правовой базы применения механизмов государственно-частного партнерства; согласование инвестиционных программ ресурсоснабжающих организаций на предмет учета перспективных потребностей инвесторов в инженерной и транспортной инфраструктуре 
</t>
  </si>
  <si>
    <t>Внесение изменений в региональное законодательство, регламентирующее применение государственно-частного партнерства</t>
  </si>
  <si>
    <t>Размещение в открытом доступе актуальной базы данных инвестиционных площадок</t>
  </si>
  <si>
    <t>Учет перспективных потребностей инвесторов в инженерной и транспортной инфраструктуре в инвестиционных программах ресурсоснабжающих организаций</t>
  </si>
  <si>
    <t>Рассмотрение инвестиционных программ ресурсоснабжающих организаций, поступающих на согласование в департамент инвестиций и предпринимательства Ростовской области</t>
  </si>
  <si>
    <t>Стимулирование инвестиционной активности организаций, осуществляющих деятельность на территории Ростовской области, посредством оказания государственной поддержки организациям-инвесторам</t>
  </si>
  <si>
    <t>Корректировка Стратегии развития инвестиционной сферы  Ростовской области на период до 2020 года с учетом текущей экономической и геополитической ситуации</t>
  </si>
  <si>
    <t xml:space="preserve">Мониторинг реализации муниципальных программ создания благоприятных условий для привлечения инвестиций; поощрение муниципальных образований по итогам рейтинговой оценки деятельности по привлечению инвестиций; формирование и ведение базы дан-ных по инвестиционным площадкам муниципальных образований и Реестра инвестиционных проектов Ростовской области
</t>
  </si>
  <si>
    <t>Анализ инвестиционной активности муниципальных образований Ростовской области</t>
  </si>
  <si>
    <t>Стимулирование инвестиционной активности на территории муниципальных образований Ростовской области</t>
  </si>
  <si>
    <t>Формирование на основании информации от муниципальных образований Ростовской области Реестра инвестиционных проектов Ростовской области, базы данных по инвестиционным площадкам</t>
  </si>
  <si>
    <t>Поощрение муниципальных образований Ростовской области - победителей рейтинговой оценки по привлечению инвестиций</t>
  </si>
  <si>
    <t>Презентация инвестиционного потенциала Ростовской области на выставочно-ярмарочных мероприятиях</t>
  </si>
  <si>
    <t>Организация коллективной экспозиции Ростовской области на Международном фестивале «Зодчество – 2015. Архитектура и градостроительство регионов и городов России» в соответствии с государственным контрактом, заключенным по итогам проведения конкурсных процедур</t>
  </si>
  <si>
    <t>Организация участия делегации Ростовской области во Всемирной универсальной выставке «ЭКСПО 2015» г. Милан (Италия) в соответствии с государственным контрактом, заключенным по итогам проведения конкурсных процедур</t>
  </si>
  <si>
    <t>Организация коллективной экспозиции Ростовской области на Российской агропромышленной выставке «Золотая осень»  в соответствии с государственным контрактом, заключенным по итогам проведения конкурсных процедур.
Погашение  неисполненных расходных обязательств 2014 года</t>
  </si>
  <si>
    <t>Организация коллективной экспозиции Ростовской области на Международном инвестиционном форуме "Сочи - 2015"  в соответствии с государственным контрактом, заключенным по итогам проведения конкурсных процедур</t>
  </si>
  <si>
    <t>Организация коллективной экспозиции Ростовской области на Винно-гастрономическом фестивале «Taste of Moscow» в соответствии с государственным контрактом, заключенным по итогам проведения конкурсных процедур.
Погашение  неисполненных расходных обязательств 2014 года</t>
  </si>
  <si>
    <t>Организация участия делегации Ростовской области в Петербургском международном экономическом форуме в соответствии с государственным контрактом, заключенным по итогам проведения конкурсных процедур</t>
  </si>
  <si>
    <t>Организация коллективной экспозиции Ростовской области на Донском образовательном фестивале «Образование. Карьера. Бизнес» в соответствии с государственным контрактом, заключенным по итогам проведения конкурсных процедур</t>
  </si>
  <si>
    <t>Обеспечение участия Ростовской области в выставочно-ярмарочных мероприятиях, форумах; организация коллективных экспозиций/стендов Ростовской области в рамках выставочно-ярмарочных мероприятий, форумов, конференций, презентаций, фестивалей, направленных на повышение конкурентоспособности и инвестиционной привлекательности Ростовской области</t>
  </si>
  <si>
    <t xml:space="preserve">Комплект документов и (или) отчеты по результатам проведения мероприятий, предусмотренные сторонами государственного контракта на оказание услуг инвестиционного консультирования с целью формирования инвестиционного проекта «Строительство водноспортивных оздоровительных комплексов», осуществляемого на условиях государственно-частного партнерства
</t>
  </si>
  <si>
    <t xml:space="preserve">обеспечение субъектов малого и среднего предпринимательства финансовыми ресурсами; снижение затрат субъектов малого и среднего предпринимательства , связанных с модернизацией производства;
повышение эффективности, конкурентоспособности деятельности малых и средних предприятий; оказание имущественной поддержки субъектам  малого и среднего предпринимательства 
</t>
  </si>
  <si>
    <t>Не менее 33 муниципальных образований, получивших поддержку</t>
  </si>
  <si>
    <t xml:space="preserve">Повышение информированности субъектов малого и среднего предпринимательства, организаций, образующих инфраструктуру поддержки субъектов малого и среднего предпринимательства, и специалистов органов местного самоуправления, курирующих вопросы развития предпринимательства; оказание методической помощи субъектам малого и среднего предпринимательства; создание эффективного механизма оперативного информирования субъектов малого и среднего предпринимательства, органов местного самоуправления и всех желающих создать собственное дело
</t>
  </si>
  <si>
    <t xml:space="preserve">Пропаганда и популяризация предпринимательской деятельности, публичное рассмотрение проблем малого и среднего предпринимательства с целью поиска путей их решения; формирование положительного имиджа предпринимателя; определение проблем и перспек¬тив развития сферы малого и среднего предпринимательства; продвижение продукции донских производителей на межрегиональные и международные рынки, презентация производственных достижений субъектов малого и среднего предпринимательства
</t>
  </si>
  <si>
    <t xml:space="preserve">Привлечение внимания молодых людей к предпринимательской деятельности; повышение уровня знаний молодых людей о ведении собственного дела, повышение грамотности в вопросах ведения бизнеса; развитие предпринимательской инициативы; рост числа начинающих предпринимателей; содействие развитию стартующего бизнеса
</t>
  </si>
  <si>
    <t xml:space="preserve">Обеспечение доступа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к кредитным и иным финансовым ресурсам для развития бизнеса, развитие системы кредитования субъектов малого и среднего предпринимательства, системы гарантий и поручительств по обязательствам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основанных на кредитных договорах </t>
  </si>
  <si>
    <t xml:space="preserve">Создание механизма финансовой поддержки экспорта, покрывающей максимально широкий спектр потребностей организаций-экспортеров Ростовской области; повышение конкурентоспособности организаций-экспортеров Ростовской области
</t>
  </si>
  <si>
    <t xml:space="preserve">Создание механизма активизации экспортной активности субъектов малого и среднего предпринимательства Ростовской области                                                                                                               </t>
  </si>
  <si>
    <t xml:space="preserve">Укрепление экономических и гуманитарных связей в рамках приграничного сотрудничества и расширение партнерских отношений со странами СНГ; сотрудничество со странами дальнего и ближнего зарубежья; привлечение иностранных инвестиций в экономику Ростовской области
</t>
  </si>
  <si>
    <t xml:space="preserve">Укрепление и расширение партнерских межрегиональных связей Ростовской области с регионами Российской Федерации; продвижение продукции донских производителей на товарные рынки других регионов; увеличение товарооборота Ростовской области с субъектами Российской Федерации
</t>
  </si>
  <si>
    <t>Расширение доступа субъектов  предпринимательства к финансовым средствам, содействие  развитию действующего бизнеса, созданию новых рабочих мест</t>
  </si>
  <si>
    <t>Стимулирование экспортной активности предприятий Ростовской области</t>
  </si>
  <si>
    <t xml:space="preserve">Достижение получателями финансовой поддержки показателей, предусмотренных договорами о предоставлении субсидий </t>
  </si>
  <si>
    <t xml:space="preserve">Предоставление не менее 7 субсидий субъектам инновационной деятельности. Достижение получателями финансовой поддержки показателей, предусмотренных договорами о предоставлении субсидий </t>
  </si>
  <si>
    <t>Повышение экспортной активности субъектов малого и среднего предпринимательства Ростовской области</t>
  </si>
  <si>
    <t xml:space="preserve">Оказание автотранспортных услуг в течение 2015 года, предоставление легкового автомобиля иностранного производства, легкового автомобиля или микроавтобуса с количеством посадочных мест от 7 до 11 иностранного производства, не ранее 2005 года выпуска для транспортного обеспечения иностранных делегаций </t>
  </si>
  <si>
    <t xml:space="preserve"> В VIP зале предоставляется обслуживание по прилету и вылету членам иностранных делегаций, имеющим авиабилеты по всем категориям классов обслуживания авиаперевозчиком на борту воздушного судна</t>
  </si>
  <si>
    <t>Обеспечение визитов делегаций иностранных государств включает услуги по организации транспортного обслуживания, гостиничного обслуживания, по организации питания, эксплуатацию компьютерного оборудования</t>
  </si>
  <si>
    <t xml:space="preserve">Укрепление и расширение партнерских отношений со странами СНГ, со странами дальнего и ближнего зарубежья
</t>
  </si>
  <si>
    <t xml:space="preserve">Укрепление и расширение партнерских отношений с субъектами Российской Федерации
</t>
  </si>
  <si>
    <t xml:space="preserve">Разработка и издание для потребителей информационно-справочных материалов по вопросам защиты прав потребителей в различных сферах деятельности;
организация оказания консультационных, юридических услуг по обработке обращений граждан, связанных с вопросами защиты прав потребителей, поступивших по телефону, электронной почте, в смс-сообщениях; освещение в средствах массовой информации вопросов защиты прав потребителей в различных сферах потребительского рынка товаров и услуг; организация и проведение конференций, форумов, «круглых столов» по вопросам защиты прав потребителей
</t>
  </si>
  <si>
    <t xml:space="preserve">Разработка и издание для организаций и индивидуальных предпринимателей информационных материалов по вопросам обеспечения соблюдения защиты прав потребителей в различных сферах деятельности; проведение социологических опросов среди потребителей, представителей хозяйствующих субъектов Ростовской области по вопросам защиты прав потребителей в различных сферах деятельности; создание базы данных организаций, допустивших производство товаров (оказание услуг) в Ростовской области, не соответствующих требованиям качества и безопасности, и размещение ее в виде реестра на сайте www.zppdon.ru; обеспечение сопровождения и обновления реестра таких организаций; мониторинг и популяризация региональной базы данных продукции производителей Ростовской области на основе каталожных листов продукции
</t>
  </si>
  <si>
    <t xml:space="preserve">Проведение независимых экспертиз качества, безопасности товаров (работ, услуг), а также соответствия потребительских свойств товаров (работ, услуг) заявленной продавцами (изготовителями, исполнителями) информации о них; разработка информационных бюллетеней, материалов по результатам экспертиз для потребителей; организация проведения сравнительных исследований качества товаров (работ, услуг), реализуемых на потребительском рынке Ростовской области; подготовка информационных материалов по результатам исследований для обеспечения реализации прав и законных интересов граждан; издание информационных бюллетеней, итоговых материалов по результатам независимых экспертиз и сравнительных исследований качества, безопасности товаров (работ, услуг); организация выставки некачественных товаров (работ, услуг), выявленных в результате проведения независимых экспертиз и сравнительных исследований, а также в ходе осуществления контрольных мероприятий на потребительском рынке Ростовской области
</t>
  </si>
  <si>
    <t xml:space="preserve">Обеспечение субъектов малого и среднего предпринимательства финансовыми ресурсами; снижение затрат субъектов малого и среднего предпринимательства , связанных с модернизацией производства;
повышение эффективности, конкурентоспособности деятельности малых и средних предприятий; оказание имущественной поддержки субъектам  малого и среднего предпринимательства 
</t>
  </si>
  <si>
    <t>Предоставление технической возможности создания механизма консультирования субъектов малого и среднего предпринимательства и всех желающих  создать собственное дело</t>
  </si>
  <si>
    <t>Расширение информационного поля для субъектов малого и среднего предпринимательства. Улучшение условий ведения бизнеса, повышение предпринимательской грамотности</t>
  </si>
  <si>
    <t xml:space="preserve">Повышение информационной доступности предпринимательской среды региона, открытость  информации о государственных мерах поддержки и развития предпринимательства. Погашение неисполненных расходных обязательств 2014 года </t>
  </si>
  <si>
    <t xml:space="preserve">Создание эффективного механизма оперативного информирования субъектов малого и среднего предпринимательства, органов местного самоуправления и желающих  создать собственное дело. Погашение неисполненных расходных обязательств 2014 года </t>
  </si>
  <si>
    <t>Оказание методической и консультационной помощи субъектам малого и среднего предпринимательства. Обучение основам ведения предпринимательской деятельности  1500 человек</t>
  </si>
  <si>
    <t xml:space="preserve">Обучение и выпуск 55 слушателей образовательной программы в 2015-2016 учебном году </t>
  </si>
  <si>
    <t xml:space="preserve">Обучение и выпуск 190 слушателей образовательной программы в 2015-2016 учебном году </t>
  </si>
  <si>
    <t>Привлечение к участию в конкурсах не менее 152 заявок в год. Повышение предпринимательской активности</t>
  </si>
  <si>
    <t xml:space="preserve">Пропаганда и популяризация предпринимательской деятельности, публичное рассмотрение проблем малого и среднего предпринимательства с целью поиска путей их решения; формирование положительного имиджа предпринимателя; определение проблем и перспектив развития сферы малого и среднего предпринимательства; продвижение продукции донских производителей на межрегиональные и международные рынки, презентация производственных достижений субъектов малого и среднего предпринимательства
</t>
  </si>
  <si>
    <t>Формирование позитивного имиджа  Ростовской области на региональном и  федеральном уровнях</t>
  </si>
  <si>
    <t xml:space="preserve">Пропаганда предпринимательской деятельности как эффективной жизненной стратегии, популяризация идеи предпринимательства
</t>
  </si>
  <si>
    <t>Стимулирование предпринимательской активности в регионе</t>
  </si>
  <si>
    <t>Обеспечение роста количества субъектов малого и среднего предпринимательства, увеличение налоговых поступлений в бюжеты всех уровней</t>
  </si>
  <si>
    <t xml:space="preserve">Выполнение работ по изданию информационно-справочных материалов по вопросам защиты прав потребителей в различных сферах деятельности 
</t>
  </si>
  <si>
    <t xml:space="preserve">Обеспечение бесперебойного функционирование сайта www.zppdon.ru в сети Интернет   в том числе сервисов и разделов сайта: «Задать вопрос», «Составить претензию», «Обучающая программа», «Банк судебных решений». Погашение неисполненных расходных обязательств 2014 года  </t>
  </si>
  <si>
    <t xml:space="preserve">Обеспечение   эффективной и доступной защиты прав потребителей в Ростовской области посредством оказания бесплатной консультативной помощи потребителям. Погашение неисполненных расходных обязательств 2014 года             </t>
  </si>
  <si>
    <t xml:space="preserve">Организация в период с 25.08.2015 по 30.10.2015 проведения конференции по защите прав потребителей в г. Ростове-на-Дону. Погашение неисполненных расходных обязательств 2014 года    </t>
  </si>
  <si>
    <t xml:space="preserve">Погашение неисполненных расходных обязательств 2014 года    </t>
  </si>
  <si>
    <t>Получение через доступный, бесплатный информационный ресурс  по защите прав потребителей консультационной помощи, издание информационных материалов для потребителей общим тиражом 3250 экземпляров,  оказание консультационных  услуг не менее 1600 потребителям, участие в работе конференции не менее 150 представителей  муниципальных образований Ростовской области, представителей общественных организаций Ростовской области, представителей контролирующих и правоохранительных органов Ростовской области</t>
  </si>
  <si>
    <t xml:space="preserve"> Проведение социологического опроса среди потребителей, представителей организаций потребительского рынка Ростовской  области по вопросам защиты прав потребителей. Погашение неисполненных расходных обязательств 2014 года </t>
  </si>
  <si>
    <t xml:space="preserve">Проведение  анкетирования 1500 респондентов   в 5 муниципальных образованиях области в целях выработки дополнительных мер по обеспечению защиты прав потребителей, а также выявление потребительских предпрочтений по 15 наименованиям продукции и услуг для вручения премии "Потребитель голосует "За" </t>
  </si>
  <si>
    <t xml:space="preserve">Проведение в аккредитованной лаболатории иследований 65 образцов товаров. Размещение информации о результатах иследований  в СМИ, направение в контролирующие органы, торговые организации, производителям некачественной продукции </t>
  </si>
  <si>
    <t>Проведение в акредитованной лаболатории исследований исследований 65 образцов продукции, размещение информации о результатах  в СМИ, направление в контролирующие органы, торговые организации, производителям некачественной продукции</t>
  </si>
  <si>
    <t xml:space="preserve"> Исследование 130 образцов продукции, напраление результатов исследований  в контролирующие органы, предприятиям – производителям некачественной продукции, предприятиям,  реализующим некачественные товары, для принятия мер по усилению производственного контроля и проведению работы по улучшению качества продукции</t>
  </si>
  <si>
    <t>Развитие действующего малого и среднего предпринимательства посредством увеличения доступа к кредитным ресурсам, увеличению инвестиционной активности бизнеса, создание новых рабочих мест</t>
  </si>
  <si>
    <t xml:space="preserve">Повышение конкурентоспособности субъектов МСП; формирование благоприятных условий для их выхода на внешние рынки; оказание помощи начинающим предпринимателям, создание новых субъектов малого предпринимательства
</t>
  </si>
  <si>
    <t>Информационно-консультационное сопровождение  предпринимателей  на ранней стадии их деятельности</t>
  </si>
  <si>
    <r>
      <rPr>
        <b/>
        <sz val="14"/>
        <color theme="1"/>
        <rFont val="Times New Roman"/>
        <family val="1"/>
        <charset val="204"/>
      </rPr>
      <t>Основное мероприятие 2.1</t>
    </r>
    <r>
      <rPr>
        <b/>
        <vertAlign val="superscript"/>
        <sz val="14"/>
        <color theme="1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Предоставление кредитов субъектам малого и среднего предпринимательства банковскими учреждениями</t>
    </r>
  </si>
  <si>
    <t xml:space="preserve">Повышение квалификации специалистов государственных и муниципальных заказчиков  Ростовской области, входящих в комиссии по осуществлению закупок ведет к снижению количества допускаемых нарушений законодательства, а также росту качества поставляемого товара, выполняемых работ и оказываемых услуг </t>
  </si>
  <si>
    <t xml:space="preserve">Создание условий для достижения целей государственной программы в целом и входящих в ее состав подпрограмм </t>
  </si>
  <si>
    <t>Погашение неисполненных расходных обязательств  2014 года</t>
  </si>
  <si>
    <t>Организация работы с инвесторами по реализации инвестиционных проектов на территории Ростовской области, привлечение новых инвесторов на территорию Ростовской области.
Выполнение контрактного задания в соответствии с государственным контрактом от 30.12.2014 № 78. Погашение  неисполненных расходных обязательств 2014 года</t>
  </si>
  <si>
    <t>Обеспечение функционирования портала об инвестиционной деятельности Ростовской области, повышение его популярности среди пользователей сети "Интернет". Погашение  неисполненных расходных обязательств 2014 года</t>
  </si>
  <si>
    <t>Совершенствование системы мер по поддержке и развитию субъектов малого и среднего предпринимательства. Погашение  неисполненных расходных обязательств 2014 года</t>
  </si>
  <si>
    <t>Распространение информации,  направленной на обеспечение творческого, конструктивного диалога между органами власти и предпринимательским сообществом. Формирование положительного имиджа предпринимателя. Погашение  неисполненных расходных обязательств 2014 года</t>
  </si>
  <si>
    <t>Организация и проведение конкурсов "Лучшие инновации Дона", "Лучший изобретатель и рационализатор Ростовской области". Проведение торжественной церемонии награждения. Погашение  неисполненных расходных обязательств 2014 года</t>
  </si>
  <si>
    <t>Проведение исследований, направленных на анализ инновационного и инвестиционного развития Ростовской области в 2014 году. Формирование оценки развития региона в 2015 году. Погашение  неисполненных расходных обязательств 2014 года</t>
  </si>
  <si>
    <t>Проведение конференции на тему "Проблемы и перспективы инновационного развития региона" с участием не менее 60 участников, а также ведущих спикеров и экспертов в этой области. Погашение  неисполненных расходных обязательств 2014 года</t>
  </si>
  <si>
    <t>Проведение конференции по вопросам развития информационныз технологий "Юпитер 2015" с участием не менее 60 участников сферы IT.</t>
  </si>
  <si>
    <t>Совершенствование системы формирования и содержания интегрированного регионального информационного ресурса, характеризующего социально- экономические процессы в Ростовской области, для использования при выработке управленческих решений органами исполнительной власти Ростовской области и повышения качества прогнозов социально- экономического развития Ростовской области. Погашение  неисполненных расходных обязательств 2014 года</t>
  </si>
  <si>
    <t>Формирование регионального информационного массива в 2015 году и обеспечение заявок органов исполнительной власти Ростовской области на предоставление  информационно- статистических материалов. Погашение  неисполненных расходных обязательств 2014 года</t>
  </si>
  <si>
    <t xml:space="preserve">Погашение неисполненных расходных обязательств 2014 года 
</t>
  </si>
  <si>
    <t xml:space="preserve"> Погашение неисполненных расходных обязательств 2014 года 
</t>
  </si>
  <si>
    <t>Исполнение сторонами обязательств по государственному контракту на оказание услуг по организации повышения квалификации государственных и муниципальных служащих Ростовской области по курсу: "Управление государственными и муниципальными заказами в контрактной системе" по 120-часовой программе</t>
  </si>
  <si>
    <r>
      <rPr>
        <b/>
        <sz val="14"/>
        <rFont val="Times New Roman"/>
        <family val="1"/>
        <charset val="204"/>
      </rPr>
      <t xml:space="preserve">Мероприятие 6.2.3. </t>
    </r>
    <r>
      <rPr>
        <sz val="14"/>
        <rFont val="Times New Roman"/>
        <family val="1"/>
        <charset val="204"/>
      </rPr>
      <t>Оказание услуг по организации повышения квалификации государственных и муниципальных служащих Ростовской области по курсу: "Управление государственными и муниципальными заказами в контрактной системе" по 120-часовой программе</t>
    </r>
  </si>
  <si>
    <r>
      <rPr>
        <b/>
        <sz val="14"/>
        <rFont val="Times New Roman"/>
        <family val="1"/>
        <charset val="204"/>
      </rPr>
      <t>Контрольное событие 6.2.</t>
    </r>
    <r>
      <rPr>
        <sz val="14"/>
        <rFont val="Times New Roman"/>
        <family val="1"/>
        <charset val="204"/>
      </rPr>
      <t xml:space="preserve"> Осуществление повышения квалификации государственных и муниципальных служащих Ростовской области  по курсу: "Управление государственными и муниципальными заказами в контрактной системе" по 120-часовой программе</t>
    </r>
  </si>
  <si>
    <t>Итого по государственной программе</t>
  </si>
  <si>
    <r>
      <rPr>
        <b/>
        <sz val="14"/>
        <color rgb="FF000000"/>
        <rFont val="Times New Roman"/>
        <family val="1"/>
        <charset val="204"/>
      </rPr>
      <t>Контрольное событие 1.5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sz val="14"/>
        <color rgb="FF000000"/>
        <rFont val="Times New Roman"/>
        <family val="1"/>
        <charset val="204"/>
      </rPr>
      <t xml:space="preserve">
Участие Ростовской области в выставочно-ярмарочных мероприятиях – не менее 10</t>
    </r>
  </si>
  <si>
    <r>
      <rPr>
        <b/>
        <sz val="14"/>
        <color rgb="FF000000"/>
        <rFont val="Times New Roman"/>
        <family val="1"/>
        <charset val="204"/>
      </rPr>
      <t>Основное мероприятие 3.1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 Проведение ежегодного конкурса «Лучшие инновации Дона»</t>
    </r>
  </si>
  <si>
    <r>
      <rPr>
        <b/>
        <sz val="14"/>
        <color rgb="FF000000"/>
        <rFont val="Times New Roman"/>
        <family val="1"/>
        <charset val="204"/>
      </rPr>
      <t>Основное мероприятие 3.1</t>
    </r>
    <r>
      <rPr>
        <b/>
        <vertAlign val="superscript"/>
        <sz val="14"/>
        <color rgb="FF000000"/>
        <rFont val="Times New Roman"/>
        <family val="1"/>
        <charset val="204"/>
      </rPr>
      <t>3</t>
    </r>
    <r>
      <rPr>
        <b/>
        <sz val="14"/>
        <color rgb="FF000000"/>
        <rFont val="Times New Roman"/>
        <family val="1"/>
        <charset val="204"/>
      </rPr>
      <t xml:space="preserve">  </t>
    </r>
    <r>
      <rPr>
        <sz val="14"/>
        <color rgb="FF000000"/>
        <rFont val="Times New Roman"/>
        <family val="1"/>
        <charset val="204"/>
      </rPr>
      <t xml:space="preserve"> Проведение ежегодного конкурса изобретателей и рационализаторов Ростовской области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</si>
  <si>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3.3 </t>
    </r>
    <r>
      <rPr>
        <sz val="14"/>
        <color rgb="FF000000"/>
        <rFont val="Times New Roman"/>
        <family val="1"/>
        <charset val="204"/>
      </rPr>
      <t>Проведение исследований в целях инновационного и кластерного развития экономики Ростовской области</t>
    </r>
  </si>
  <si>
    <r>
      <rPr>
        <b/>
        <sz val="14"/>
        <color rgb="FF000000"/>
        <rFont val="Times New Roman"/>
        <family val="1"/>
        <charset val="204"/>
      </rPr>
      <t>Контрольное событие 3.5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sz val="14"/>
        <color rgb="FF000000"/>
        <rFont val="Times New Roman"/>
        <family val="1"/>
        <charset val="204"/>
      </rPr>
      <t xml:space="preserve">
Охват информационно консультационными  услугами физических лиц и субъектов инновационной деятельности, сопровождение инновационных проектов и разработок</t>
    </r>
  </si>
  <si>
    <r>
      <rPr>
        <b/>
        <sz val="14"/>
        <color rgb="FF000000"/>
        <rFont val="Times New Roman"/>
        <family val="1"/>
        <charset val="204"/>
      </rPr>
      <t xml:space="preserve">Основное мероприятие 5.4. </t>
    </r>
    <r>
      <rPr>
        <sz val="14"/>
        <color rgb="FF000000"/>
        <rFont val="Times New Roman"/>
        <family val="1"/>
        <charset val="204"/>
      </rPr>
      <t>Мониторинг качества и безопасности товаров (работ, услуг), реализуемых на потребительском рынке Ростовской области</t>
    </r>
  </si>
  <si>
    <r>
      <rPr>
        <b/>
        <sz val="14"/>
        <rFont val="Times New Roman"/>
        <family val="1"/>
        <charset val="204"/>
      </rPr>
      <t>Основное  мероприятие 6.1.</t>
    </r>
    <r>
      <rPr>
        <sz val="14"/>
        <rFont val="Times New Roman"/>
        <family val="1"/>
        <charset val="204"/>
      </rPr>
      <t xml:space="preserve">
Формирование регионального информационно -статистического ресурса</t>
    </r>
  </si>
  <si>
    <t>Проведение переговоров с потенциальными партнерами Республики Казахстан по вопросу сотрудничества в сфере агропромышленного комплекса</t>
  </si>
  <si>
    <r>
      <rPr>
        <b/>
        <sz val="14"/>
        <color rgb="FF000000"/>
        <rFont val="Times New Roman"/>
        <family val="1"/>
        <charset val="204"/>
      </rPr>
      <t>Контрольное событие 4.5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 xml:space="preserve">.1. </t>
    </r>
    <r>
      <rPr>
        <sz val="14"/>
        <color rgb="FF000000"/>
        <rFont val="Times New Roman"/>
        <family val="1"/>
        <charset val="204"/>
      </rPr>
      <t xml:space="preserve"> Организация приемов официальных делегаций и представителей субъектов Российской Федерации, визитов делегаций Ростовской области в субъекты Российской Федерации</t>
    </r>
  </si>
  <si>
    <r>
      <rPr>
        <b/>
        <sz val="14"/>
        <color rgb="FF000000"/>
        <rFont val="Times New Roman"/>
        <family val="1"/>
        <charset val="204"/>
      </rPr>
      <t>Контрольное событие 4.5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>. 2.</t>
    </r>
    <r>
      <rPr>
        <sz val="14"/>
        <color rgb="FF000000"/>
        <rFont val="Times New Roman"/>
        <family val="1"/>
        <charset val="204"/>
      </rPr>
      <t xml:space="preserve"> Участие делегации Ростовской области в работе XII Форума межрегионального сотрудничества России и Казахстана (г. Сочи)</t>
    </r>
  </si>
  <si>
    <t>Субсидирование затрат инвесторов по созданию объектов инженерной и транспортной инфраструктур в рамках реализации инвестиционных проектов на условиях государственно-частного партнерства, в том числе погашение  неисполненных расходных обязательств 2014 года</t>
  </si>
  <si>
    <t xml:space="preserve">Обеспечение субъектов малого и среднего предпринимательства финансовыми ресурсами, в том числе погашение  неисполненных расходных обязательств 2014 года; снижение затрат субъектов малого и среднего предпринимательства , связанных с модернизацией производства;
повышение эффективности, конкурентоспособности деятельности малых и средних предприятий; оказание имущественной поддержки субъектам  малого и среднего предпринимательства
</t>
  </si>
  <si>
    <t>обеспечение субъектов малого и среднего предпринимательства финансовыми ресурсами, в том числе погашение  неисполненных расходных обязательств 2014 года; снижение затрат субъектов малого и среднего предпринимательства , связанных с модернизацией производства;
повышение эффективности, конкурентоспособности деятельности малых и средних предприятий; оказание имущественной поддержки субъектам  малого и среднего предпринимательства</t>
  </si>
  <si>
    <t xml:space="preserve">обеспечение субъектов малого и среднего предпринимательства финансовыми ресурсами, в том числе погашение  неисполненных расходных обязательств 2014 года; снижение затрат субъектов малого и среднего предпринимательства , связанных с модернизацией производства;
повышение эффективности, конкурентоспособности деятельности малых и средних предприятий; оказание имущественной поддержки субъектам  малого и среднего предпринимательства
</t>
  </si>
  <si>
    <t>Предоставление субсидий организациям, реализующим инвестиционные проекты по приоритетным направлениям, на возмещение части затрат на уплату процентов по кредитам, полученным в кредитных организациях, имеющих лицензию Центрального банка Российской Федерации, и государственной корпорации "Банк развития и внешнеэкономической деятельности (Внешэкономбанк)", на новое строительство, реконструкцию, техническое перевооружение действующих предприятий, а также на рефинансирование ранее полученных кредитов на реализацию инвестиционных проектов; выполнение обязательств по предоставлению субсидий по договорам, заключенным в 2014 году</t>
  </si>
  <si>
    <t>Мониторинг рейтинга инвестиционной привлекательности, присвоенного Ростовской области рейтинговым агентством «ЭкспертРА» по итогам сравнительного анализа субъектов Российской Федерации</t>
  </si>
  <si>
    <t>Рост количества субъектов малого и среднего предпринимательства; создание дополнительных рабочих мест</t>
  </si>
  <si>
    <t xml:space="preserve">Подготовка профессиональных кадров для сферы малого и среднего бизнеса, повышение профессионализма руководителей и специалистов организаций инфраструктуры поддержки субъектов малого и среднего бизнеса; повышение конкурентоспособности за счет повышения компетентности предпринимателей
</t>
  </si>
  <si>
    <t>Пропаганда и популяризация предпринимательской деятельности, публичное рассмотрение проблем малого и среднего предпринимательства с целью поиска путей их решения; формирование положительного имиджа предпринимателя; определение проблем и перспек¬тив развития сферы малого и среднего предпринимательства; продвижение продукции донских производителей на межрегиональные и международные рынки, презентация производственных достижений субъектов малого и среднего предпринимательства</t>
  </si>
  <si>
    <t xml:space="preserve">Повышение информированности субъектов инновационной деятельности; организация информационно-консультационных услуг, групповых выездных и видеоконсультаций; сопровождение инновационных проектов; формирование условий для развития инновационного бизнеса, рынка инновационной продукции, реализации инновационных разработок и проектов от момента зарождения научной идеи до организации серийного выпуска; привлечение субъектов инновационной деятельности и инновационной инфраструктуры к обсуждению актуальных вопросов инновационного развития; выработка совместных действий по участию в решении приоритетных задач социально-экономического развития региона; представление регионального инновационного потенциала; презентации новейших технологий; обеспечение беспрепятственного доступа к информации о региональных инновационных процессах; привлечение инвесторов для реали-зации инновационных проектов и внедрения перспективных научных разработок; повышение уровня информационной доступности инновационной сферы; регулярное функционирование реестров инновационных предложений и технологических запросов; содействие развитию инновационного бизнеса и коммерциализации наукоемких технологий; повышение инвестиционной привлекательности и инновационного имиджа Ростовской области
</t>
  </si>
  <si>
    <t>Эффективное взаимодействие областных и федеральных органов исполнительной власти, содействие выходу организаций Ростовской области на внешние и внутренние рынки; создание механизма информационной и консультационной поддержки действующих и потенциальных организаций-экспортеров Ростовской области; содействие активизации экспортной активности организаций Ростовской области</t>
  </si>
  <si>
    <t xml:space="preserve">Формирование эффективной и доступной системы обеспечения защиты прав потребителей посредством создания в органах местного самоуправления Ростовской области самостоятельных структур (отделов, секторов) по защите потребительских прав; проведение рейтинговой оценки деятельности органов местного самоуправления по обеспечению защиты прав потребителей в Ростовской области; развитие сети общественных приемных по вопросам защиты прав потребителей в Ростовской области для оказания населению бесплатной консультационной помощи; ведение реестра организаций, обеспечивающих защиту прав потребителей в Ростовской области, размещение информации в сети «Интернет» (сайт www.zppdon.ru)
</t>
  </si>
  <si>
    <r>
      <rPr>
        <b/>
        <sz val="14"/>
        <color rgb="FF000000"/>
        <rFont val="Times New Roman"/>
        <family val="1"/>
        <charset val="204"/>
      </rPr>
      <t>Контрольное событие 1.4.1.</t>
    </r>
    <r>
      <rPr>
        <sz val="14"/>
        <color rgb="FF000000"/>
        <rFont val="Times New Roman"/>
        <family val="1"/>
        <charset val="204"/>
      </rPr>
      <t xml:space="preserve">
Подведение итогов рейтинговой оценки по привлечению инвестиций в 2014 году среди муниципальных образований Ростовской области</t>
    </r>
  </si>
  <si>
    <r>
      <rPr>
        <b/>
        <sz val="14"/>
        <color rgb="FF000000"/>
        <rFont val="Times New Roman"/>
        <family val="1"/>
        <charset val="204"/>
      </rPr>
      <t>Контрольное событие 1.4.2.</t>
    </r>
    <r>
      <rPr>
        <sz val="14"/>
        <color rgb="FF000000"/>
        <rFont val="Times New Roman"/>
        <family val="1"/>
        <charset val="204"/>
      </rPr>
      <t xml:space="preserve">
Предоставление не менее 6 грантов городским округам и муниципальным районам Ростовской области</t>
    </r>
  </si>
  <si>
    <t>Определение муниципальных образований Ростовской области- победителей рейтинговой оценки по привлечению инвестиций в 2014 году</t>
  </si>
  <si>
    <r>
      <rPr>
        <b/>
        <sz val="14"/>
        <color rgb="FF000000"/>
        <rFont val="Times New Roman"/>
        <family val="1"/>
        <charset val="204"/>
      </rPr>
      <t>Контрольное событие 1.6.</t>
    </r>
    <r>
      <rPr>
        <sz val="14"/>
        <color rgb="FF000000"/>
        <rFont val="Times New Roman"/>
        <family val="1"/>
        <charset val="204"/>
      </rPr>
      <t xml:space="preserve">
Принятие Правительством Ростовской области нормативно-правового акта о заключении концессионного соглашения.</t>
    </r>
  </si>
  <si>
    <t>Нормативно-правовой акт Правительства Ростовской области  о заключении концессионного соглашения</t>
  </si>
  <si>
    <t>Проведение встреч с участием руководителей, официальных представителей субъектов РФ по вопросам сотрудничества;
подписание соглашений о сотрудничестве и программ по их реализации, ознакомление с субъектом РФ (инвестиционный климат и экономический потенциал региона)</t>
  </si>
  <si>
    <t>Увеличение товарооборота Ростовской области с другими регионами России;  содействие в актуализации Соглашений между Правительством Ростовской области с субъектами Российской Федерации</t>
  </si>
  <si>
    <r>
      <rPr>
        <b/>
        <sz val="14"/>
        <color rgb="FF000000"/>
        <rFont val="Times New Roman"/>
        <family val="1"/>
        <charset val="204"/>
      </rPr>
      <t>Контрольное событие 3.1</t>
    </r>
    <r>
      <rPr>
        <sz val="14"/>
        <color rgb="FF000000"/>
        <rFont val="Times New Roman"/>
        <family val="1"/>
        <charset val="204"/>
      </rPr>
      <t xml:space="preserve">
Предоставление денежных вознаграждений победителям рейтинговых конкурсов</t>
    </r>
  </si>
  <si>
    <t>Предоставление 6 денежных вознаграждений победителям конкурса "Лучший изобретатель и рационализатор Ростовской области"</t>
  </si>
  <si>
    <r>
      <rPr>
        <b/>
        <sz val="14"/>
        <color rgb="FF000000"/>
        <rFont val="Times New Roman"/>
        <family val="1"/>
        <charset val="204"/>
      </rPr>
      <t>Контрольное событие 3.1</t>
    </r>
    <r>
      <rPr>
        <b/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
Предоставление денежных вознаграждений победителям конкурса "Лучший изобретатель и рационализатор Ростовской области"</t>
    </r>
  </si>
  <si>
    <r>
      <rPr>
        <b/>
        <sz val="14"/>
        <color rgb="FF000000"/>
        <rFont val="Times New Roman"/>
        <family val="1"/>
        <charset val="204"/>
      </rPr>
      <t>Контрольное событие 3.1</t>
    </r>
    <r>
      <rPr>
        <b/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
Предоставление денежных вознаграждений победителям конкурса "Лучшие инновации Дона"</t>
    </r>
  </si>
  <si>
    <t>Предоставление 6 денежных вознаграждений победителям конкурса "Лучшие инновации Дона"</t>
  </si>
  <si>
    <r>
      <rPr>
        <b/>
        <sz val="14"/>
        <color theme="1"/>
        <rFont val="Times New Roman"/>
        <family val="1"/>
        <charset val="204"/>
      </rPr>
      <t xml:space="preserve">Основное мероприятие 2.6. </t>
    </r>
    <r>
      <rPr>
        <sz val="14"/>
        <color theme="1"/>
        <rFont val="Times New Roman"/>
        <family val="1"/>
        <charset val="204"/>
      </rPr>
      <t xml:space="preserve"> Организация и проведение профессиональных и рейтинговых конкурсов в сфере предприни-мательства</t>
    </r>
  </si>
  <si>
    <t xml:space="preserve">Ежегодное формирование перечня инвесторов на получение гарантий Правительства Ростовской области; проведение мероприятий, направленных на стимулирование привлечения инвестиций; предоставление льгот по налогам на прибыль и имущество организаций
</t>
  </si>
  <si>
    <t>Заместитель директора департамента инвестиций и предпринимательства Ростовской области                                                                   Сапрунов Н.И.</t>
  </si>
  <si>
    <t>Заместитель директора департамента инвестиций и предпринимательства Ростовской области                                                        Сапрунов Н.И.</t>
  </si>
  <si>
    <t>Заместитель директора департамента инвестиций и предпринима-тельства Ростовской области                                                   Сапрунов Н.И.</t>
  </si>
  <si>
    <t>Заместитель директора департамента инвестиций и предпринимательства Ростовской области                                                  Сапрунов Н.И.</t>
  </si>
  <si>
    <t>Заместитель директора департамента инвестиций и предпринимательства Ростовской области                                                                  Сапрунов Н.И.</t>
  </si>
  <si>
    <t>Заместитель директора департамента инвестиций и предпринимательства Ростовской области                                       Данко А.С.</t>
  </si>
  <si>
    <t>Заместитель директора департамента инвестиций и предпринимательства Ростовской области                     Данко А.С.</t>
  </si>
  <si>
    <t>Заместитель директора департамента инвестиций и предпринимательства Ростовской области                Данко А.С.</t>
  </si>
  <si>
    <t>Заместитель директора департамента инвестиций и предпринимательства Ростовской области 
Данко А.С.</t>
  </si>
  <si>
    <t>Заместитель директора департамента инвестиций и предпринимательства Ростовской области                                                               Данко А.С.</t>
  </si>
  <si>
    <t>Заместитель директора департамента инвестиций и предпринимательства Ростовской области             Данко А.С.</t>
  </si>
  <si>
    <t>Заместитель директора департамента инвестиций и предпринимательства Ростовской области              Данко А.С.</t>
  </si>
  <si>
    <t>Заместитель директора департамента инвестиций и предпринимательства Ростовской области           Данко А.С.</t>
  </si>
  <si>
    <t>Заместитель директора департамента инвестиций и предпринимательства Ростовской области                         Данко А.С.</t>
  </si>
  <si>
    <t>Заместитель директора департамента инвестиций и предпринимательства Ростовской области            Данко А.С.</t>
  </si>
  <si>
    <t xml:space="preserve">Проведение оценки регулирующего воздействия региональных и муниципальных нормативно-правовых актов, влияющих на привлечение инвестиций; осуществление работы Совета по инвестициям при Губернаторе Ростовской области; организация сопровождения и мониторинг инвестиционных проектов, имеющих социально-экономическое значение для развития Ростовской области; оказание услуг для государственных нужд Ростовской области по организации инвестиционного процесса и привлечению инвестиций (на конкурсной основе заключение и сопровождение долгосрочного государственного контракта – присвоение организации – победителю открытого конкурса статуса агентства инвестиций и развития Ростовской области); подготовка проектов соглашений, меморандумов, договоров о сотрудничестве, протоколов о намерениях сотрудничества с потенциальными инвесторами
</t>
  </si>
  <si>
    <t xml:space="preserve">Проведение работы по оказанию методической помощи по защите прав потребителей специалистам 25 муниципальных образований области.  Предоставление бесплатной консультационной помощи не менее 40000 потребителям, в том числе при составлении претензий и исковых заявлений </t>
  </si>
  <si>
    <t xml:space="preserve">Формирование информационно-аналитических материалов, используемых при подготовке проектов нормативно-правовых актов, регулирующих инноваци-онную деятельность в Ростовской области, 
и формировании прогноза социально-экономического развития региона;
формирование новых партнерств в инновационной сфере;
повышение конкурентоспособности экономики региона в производственно-технологической и научно-образовательной сферах за счет формирования отраслевых и территориальных инновационных кластеров
</t>
  </si>
  <si>
    <r>
      <rPr>
        <b/>
        <sz val="14"/>
        <color theme="1"/>
        <rFont val="Times New Roman"/>
        <family val="1"/>
        <charset val="204"/>
      </rPr>
      <t>Контрольное событие 2.4</t>
    </r>
    <r>
      <rPr>
        <b/>
        <vertAlign val="super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 менее 15 тыс. целевых звонков по вопросам развития предпринимательства. Посещаемость портала  mbdon.ru - не менее 33 тыс. посетителей</t>
    </r>
  </si>
  <si>
    <r>
      <rPr>
        <b/>
        <sz val="14"/>
        <color rgb="FF000000"/>
        <rFont val="Times New Roman"/>
        <family val="1"/>
        <charset val="204"/>
      </rPr>
      <t xml:space="preserve">Мероприятие 1.3.5. </t>
    </r>
    <r>
      <rPr>
        <sz val="14"/>
        <color rgb="FF000000"/>
        <rFont val="Times New Roman"/>
        <family val="1"/>
        <charset val="204"/>
      </rPr>
      <t>Изготовление дипломов Правительства Ростовской области для награждения муниципальных образований Ростовской области по итогам рейтинговой оценки по привлечению инвестиций</t>
    </r>
  </si>
  <si>
    <r>
      <rPr>
        <b/>
        <sz val="14"/>
        <color rgb="FF000000"/>
        <rFont val="Times New Roman"/>
        <family val="1"/>
        <charset val="204"/>
      </rPr>
      <t>Мероприятие 1.3.6.</t>
    </r>
    <r>
      <rPr>
        <sz val="14"/>
        <color rgb="FF000000"/>
        <rFont val="Times New Roman"/>
        <family val="1"/>
        <charset val="204"/>
      </rPr>
      <t>Сопровождение и модернизация региональной информационной системы «Программный комплекс для сбора и анализа оперативной информации департаментом инвестиций и предпринимательства Ростовской области с модулями интеграции с региональными информационными системами Ростовской области»</t>
    </r>
  </si>
  <si>
    <t xml:space="preserve">Заместитель директора департамента инвестиций и предпринима-тельства Ростовской области                                                      Сапрунов Н.И.,                                                                            Министр экономического развития Ростовской области 
Левченко А.А.,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 сельского хозяйства и продовольствия Ростовской области Рачаловский К.Н.,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 строительства, архитектуры и территориального развития Ростовской области
Безуглов Н.В. </t>
  </si>
  <si>
    <t xml:space="preserve">Заместитель директора департамента инвестиций и предпринимательства Ростовской области                                                  Сапрунов Н.И.,                                                                            Министр экономического развития Ростовской области 
Левченко А.А.,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 сельского хозяйства и продовольствия Ростовской области Рачаловский К.Н.,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 строительства, архитектуры и территориального развития Ростовской области
Безуглов Н.В. </t>
  </si>
  <si>
    <t xml:space="preserve">Модернизация и развитие инновационного производственного комплекса;
стимулирование осуществления НИОКР и реализации наукоемких, инновационных проектов;
увеличение
платежей в консолидированный бюджет Ростовской области, доли отгруженной инновационной продукции в общем объеме отгруженной продукции
</t>
  </si>
  <si>
    <t>Обеспечение функционирования региональной информационной системы «Программный комплекс для сбора и анализа оперативной информации департаментом инвестиций и предпринимательства Ростовской области с модулями интеграции с региональными информационными системами Ростовской области»</t>
  </si>
  <si>
    <t>Дипломы Правительства Ростовской области для награждения муниципальных образований Ростовской области по итогам рейтинговой оценки по привлечению инвестиций. Погашение  неисполненных расходных обязательств 2014 года</t>
  </si>
  <si>
    <t>ответственный исполнитель – департамент инвестиций и предпринимательства Ростовской области</t>
  </si>
  <si>
    <t>соисполнитель – министерство экономического развития Ростовской области</t>
  </si>
  <si>
    <t>соисполнитель – департамент потребительского рынка Ростовской области</t>
  </si>
  <si>
    <t xml:space="preserve">участник – министерство промышленности 
и энергетики Ростовской области
</t>
  </si>
  <si>
    <t>участник – министерство сельского хозяйства и продовольствия Ростовской области</t>
  </si>
  <si>
    <t>участник – министерство строительства, архитектуры и территориального развития Ростовской области</t>
  </si>
  <si>
    <t xml:space="preserve">Формирование инновационного мышления у обучающихся
вовлечение молодежи в научно-техническую и инновационную деятельность, поддержка молодежных проектов на этапе start-up в рамках взаимодействия с Фондом содействия развитию малых форм предприятий в научно-технической сфере;
пропаганда научно-технических и инновационных достижений; стимулирование инновационной деятельности организаций; развитие инновационного кадрового потенциала, подготовка ведущих менеджеров для инновационно ориентированных организаций
</t>
  </si>
  <si>
    <t>Обновление интерфейса инновационного портала Ростовской области www.novadon.ru. Организация сопровождения и наполнения Открытого банка инновационных идей. Погашение  неисполненных расходных обязательств 2014 года</t>
  </si>
  <si>
    <t>Изготовление трехярусного календаря на 2016 год "Инновационный потенциал Ростовской области" с изображением ведущих инновационных предприятий Ростовской области. Погашение  неисполненных расходных обязательств 2014 года</t>
  </si>
  <si>
    <t>Создание не менее 3 дополнительных элементов инновационной инфраструктруры, оказывающих различные формы государсвтенной поддержки</t>
  </si>
  <si>
    <t>Организация участия официальной делегации Ростовской области в Московском международном форуме инновационного развития "Открытые инновации" в составе 3 человек.</t>
  </si>
  <si>
    <t>Заместитель директора департамента инвестиций и предпринимательства Ростовской области                                                        Сапрунов Н.И.,
Министр промышленности и энергетики  Ростовской области
Тихонов М.М.,
 Министр жилищно-коммунального хозяйства  Ростовской области
Вагин В.С.</t>
  </si>
  <si>
    <t>участник- министерство жилищно-коммунального хозяйства Ростовской области</t>
  </si>
  <si>
    <r>
      <rPr>
        <b/>
        <sz val="14"/>
        <color rgb="FF000000"/>
        <rFont val="Times New Roman"/>
        <family val="1"/>
        <charset val="204"/>
      </rPr>
      <t>Мероприятие 1.5¹.8.</t>
    </r>
    <r>
      <rPr>
        <sz val="14"/>
        <color rgb="FF000000"/>
        <rFont val="Times New Roman"/>
        <family val="1"/>
        <charset val="204"/>
      </rPr>
      <t xml:space="preserve"> Организация коллективной экспозиции Ростовской области на Международном фестивале «Зодчество – 2015. Архитектура и градостроительство регионов и городов России»</t>
    </r>
  </si>
  <si>
    <r>
      <rPr>
        <b/>
        <sz val="14"/>
        <color theme="1"/>
        <rFont val="Times New Roman"/>
        <family val="1"/>
        <charset val="204"/>
      </rPr>
      <t>Контрольное событие 2.6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Количество размещенных материалов в средствах массовой информации – не менее 30 материалов в год</t>
    </r>
  </si>
  <si>
    <r>
      <rPr>
        <b/>
        <sz val="14"/>
        <color rgb="FF000000"/>
        <rFont val="Times New Roman"/>
        <family val="1"/>
        <charset val="204"/>
      </rPr>
      <t>Мероприятие 2.3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>.1</t>
    </r>
    <r>
      <rPr>
        <sz val="14"/>
        <color rgb="FF000000"/>
        <rFont val="Times New Roman"/>
        <family val="1"/>
        <charset val="204"/>
      </rPr>
      <t xml:space="preserve">  Содействие развитию и расширению сферы деятельности Ростовского бизнес-инкубатора (приобретение электронно-вычислительной техники (иного оборудования для обработки информации), программного обеспечения, его обновление, периферийных устройств, копировально-множительного оборудования, обеспечение связи, в том числе установка и подключение телефонных номеров с выходом на городскую и междугородную линию)</t>
    </r>
  </si>
  <si>
    <r>
      <rPr>
        <b/>
        <sz val="14"/>
        <color rgb="FF000000"/>
        <rFont val="Times New Roman"/>
        <family val="1"/>
        <charset val="204"/>
      </rPr>
      <t>Мероприятие 2.3</t>
    </r>
    <r>
      <rPr>
        <b/>
        <vertAlign val="superscript"/>
        <sz val="14"/>
        <color rgb="FF000000"/>
        <rFont val="Times New Roman"/>
        <family val="1"/>
        <charset val="204"/>
      </rPr>
      <t>1</t>
    </r>
    <r>
      <rPr>
        <b/>
        <sz val="14"/>
        <color rgb="FF000000"/>
        <rFont val="Times New Roman"/>
        <family val="1"/>
        <charset val="204"/>
      </rPr>
      <t xml:space="preserve">.2 </t>
    </r>
    <r>
      <rPr>
        <sz val="14"/>
        <color rgb="FF000000"/>
        <rFont val="Times New Roman"/>
        <family val="1"/>
        <charset val="204"/>
      </rPr>
      <t xml:space="preserve"> Оплата услуг управляющей компании для обеспечения оказания услуг Ростовским бизнес-инкубатором</t>
    </r>
  </si>
  <si>
    <t xml:space="preserve"> Ускорение создания новых малых предприятий, повышение их жизнестойкости, устойчивости и конкурентоспособности. Создание новых производств с целью создания новых рабочих мест                                                                                                  </t>
  </si>
  <si>
    <t xml:space="preserve"> Предоставление в аренду помещения и обеспечение субъектам малого и среднего предпринимательства офисного обслуживания (помещение под офис, вспомогательные и производственные помещения, выставочные площади). Погашение  неисполненных расходных обязательств 2014 года</t>
  </si>
  <si>
    <r>
      <rPr>
        <b/>
        <sz val="14"/>
        <rFont val="Times New Roman"/>
        <family val="1"/>
        <charset val="204"/>
      </rPr>
      <t>Контрольное событие 2.3</t>
    </r>
    <r>
      <rPr>
        <b/>
        <vertAlign val="superscript"/>
        <sz val="14"/>
        <rFont val="Times New Roman"/>
        <family val="1"/>
        <charset val="204"/>
      </rPr>
      <t>1</t>
    </r>
    <r>
      <rPr>
        <vertAlign val="superscript"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Оказание Управляющей компанией Ростовского бизнес-инкубатора не менее 3000 консультаций 135 субъектам малого и среднего предпринимательства</t>
    </r>
  </si>
  <si>
    <t>Утвержден приказом департамента 
инвестиций и предпринимательства Ростовской области                      от 13.01.2016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</si>
</sst>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vertAlign val="superscript"/>
      <sz val="14"/>
      <color rgb="FF00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justify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abSelected="1" view="pageBreakPreview" zoomScale="50" zoomScaleNormal="50" zoomScaleSheetLayoutView="50" workbookViewId="0">
      <pane ySplit="7" topLeftCell="A57" activePane="bottomLeft" state="frozen"/>
      <selection activeCell="A9" sqref="A9"/>
      <selection pane="bottomLeft" activeCell="F2" sqref="F2"/>
    </sheetView>
  </sheetViews>
  <sheetFormatPr defaultColWidth="8.88671875" defaultRowHeight="18" x14ac:dyDescent="0.35"/>
  <cols>
    <col min="1" max="1" width="12.44140625" style="18" customWidth="1"/>
    <col min="2" max="2" width="62.33203125" style="1" customWidth="1"/>
    <col min="3" max="3" width="38.6640625" style="1" customWidth="1"/>
    <col min="4" max="4" width="100.88671875" style="1" customWidth="1"/>
    <col min="5" max="5" width="21.5546875" style="1" customWidth="1"/>
    <col min="6" max="6" width="19.6640625" style="1" customWidth="1"/>
    <col min="7" max="7" width="21.44140625" style="1" customWidth="1"/>
    <col min="8" max="8" width="20.44140625" style="1" customWidth="1"/>
    <col min="9" max="9" width="18.6640625" style="1" customWidth="1"/>
    <col min="10" max="10" width="16" style="1" customWidth="1"/>
    <col min="11" max="11" width="15.109375" style="1" customWidth="1"/>
    <col min="12" max="12" width="14" style="1" customWidth="1"/>
    <col min="13" max="13" width="22.33203125" style="1" customWidth="1"/>
    <col min="14" max="16384" width="8.88671875" style="1"/>
  </cols>
  <sheetData>
    <row r="1" spans="1:9" s="7" customFormat="1" ht="75.75" customHeight="1" x14ac:dyDescent="0.3">
      <c r="A1" s="8"/>
      <c r="D1" s="9" t="s">
        <v>0</v>
      </c>
      <c r="F1" s="90" t="s">
        <v>389</v>
      </c>
      <c r="G1" s="91"/>
      <c r="H1" s="91"/>
      <c r="I1" s="91"/>
    </row>
    <row r="2" spans="1:9" s="7" customFormat="1" ht="25.2" customHeight="1" x14ac:dyDescent="0.3">
      <c r="A2" s="8"/>
      <c r="D2" s="9" t="s">
        <v>6</v>
      </c>
      <c r="I2" s="10"/>
    </row>
    <row r="3" spans="1:9" s="7" customFormat="1" x14ac:dyDescent="0.35">
      <c r="A3" s="11"/>
      <c r="D3" s="12" t="s">
        <v>42</v>
      </c>
      <c r="I3" s="1"/>
    </row>
    <row r="4" spans="1:9" s="7" customFormat="1" ht="17.399999999999999" x14ac:dyDescent="0.3">
      <c r="A4" s="11"/>
      <c r="D4" s="12"/>
    </row>
    <row r="5" spans="1:9" s="13" customFormat="1" ht="88.95" customHeight="1" x14ac:dyDescent="0.3">
      <c r="A5" s="96" t="s">
        <v>1</v>
      </c>
      <c r="B5" s="96" t="s">
        <v>146</v>
      </c>
      <c r="C5" s="96" t="s">
        <v>14</v>
      </c>
      <c r="D5" s="99" t="s">
        <v>2</v>
      </c>
      <c r="E5" s="96" t="s">
        <v>10</v>
      </c>
      <c r="F5" s="106" t="s">
        <v>15</v>
      </c>
      <c r="G5" s="106"/>
      <c r="H5" s="106"/>
      <c r="I5" s="106"/>
    </row>
    <row r="6" spans="1:9" s="14" customFormat="1" ht="39.6" customHeight="1" x14ac:dyDescent="0.3">
      <c r="A6" s="97"/>
      <c r="B6" s="97"/>
      <c r="C6" s="97"/>
      <c r="D6" s="99"/>
      <c r="E6" s="97"/>
      <c r="F6" s="47" t="s">
        <v>3</v>
      </c>
      <c r="G6" s="47" t="s">
        <v>5</v>
      </c>
      <c r="H6" s="47" t="s">
        <v>4</v>
      </c>
      <c r="I6" s="47" t="s">
        <v>9</v>
      </c>
    </row>
    <row r="7" spans="1:9" x14ac:dyDescent="0.3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9</v>
      </c>
      <c r="I7" s="47">
        <v>10</v>
      </c>
    </row>
    <row r="8" spans="1:9" ht="160.94999999999999" customHeight="1" x14ac:dyDescent="0.35">
      <c r="A8" s="55">
        <v>1</v>
      </c>
      <c r="B8" s="28" t="s">
        <v>55</v>
      </c>
      <c r="C8" s="32" t="s">
        <v>34</v>
      </c>
      <c r="D8" s="30" t="s">
        <v>11</v>
      </c>
      <c r="E8" s="32" t="s">
        <v>11</v>
      </c>
      <c r="F8" s="21">
        <f t="shared" ref="F8:F10" si="0">SUM(G8:I8)</f>
        <v>293528.79999999993</v>
      </c>
      <c r="G8" s="21">
        <f>SUM(G9+G16+G22+G30+G32+G39+G48+G50+G38)</f>
        <v>293528.79999999993</v>
      </c>
      <c r="H8" s="21">
        <f t="shared" ref="H8:I8" si="1">SUM(H9:H11)</f>
        <v>0</v>
      </c>
      <c r="I8" s="21">
        <f t="shared" si="1"/>
        <v>0</v>
      </c>
    </row>
    <row r="9" spans="1:9" ht="270.75" customHeight="1" x14ac:dyDescent="0.35">
      <c r="A9" s="55">
        <v>2</v>
      </c>
      <c r="B9" s="22" t="s">
        <v>62</v>
      </c>
      <c r="C9" s="107" t="s">
        <v>344</v>
      </c>
      <c r="D9" s="39" t="s">
        <v>358</v>
      </c>
      <c r="E9" s="24">
        <v>42369</v>
      </c>
      <c r="F9" s="23">
        <f t="shared" si="0"/>
        <v>43240.2</v>
      </c>
      <c r="G9" s="23">
        <f>SUM(G10+G13)</f>
        <v>43240.2</v>
      </c>
      <c r="H9" s="23">
        <f t="shared" ref="H9:I9" si="2">SUM(H11:H13)</f>
        <v>0</v>
      </c>
      <c r="I9" s="23">
        <f t="shared" si="2"/>
        <v>0</v>
      </c>
    </row>
    <row r="10" spans="1:9" ht="113.4" customHeight="1" x14ac:dyDescent="0.35">
      <c r="A10" s="55">
        <v>3</v>
      </c>
      <c r="B10" s="22" t="s">
        <v>164</v>
      </c>
      <c r="C10" s="101"/>
      <c r="D10" s="39" t="s">
        <v>209</v>
      </c>
      <c r="E10" s="24">
        <v>42095</v>
      </c>
      <c r="F10" s="23">
        <f t="shared" si="0"/>
        <v>240</v>
      </c>
      <c r="G10" s="23">
        <v>240</v>
      </c>
      <c r="H10" s="23" t="s">
        <v>7</v>
      </c>
      <c r="I10" s="23" t="s">
        <v>7</v>
      </c>
    </row>
    <row r="11" spans="1:9" ht="81.599999999999994" customHeight="1" x14ac:dyDescent="0.35">
      <c r="A11" s="55">
        <v>4</v>
      </c>
      <c r="B11" s="22" t="s">
        <v>63</v>
      </c>
      <c r="C11" s="101"/>
      <c r="D11" s="39" t="s">
        <v>210</v>
      </c>
      <c r="E11" s="24">
        <v>42369</v>
      </c>
      <c r="F11" s="23" t="s">
        <v>7</v>
      </c>
      <c r="G11" s="23" t="s">
        <v>7</v>
      </c>
      <c r="H11" s="23" t="s">
        <v>7</v>
      </c>
      <c r="I11" s="23" t="s">
        <v>7</v>
      </c>
    </row>
    <row r="12" spans="1:9" ht="96" customHeight="1" x14ac:dyDescent="0.35">
      <c r="A12" s="55">
        <v>5</v>
      </c>
      <c r="B12" s="22" t="s">
        <v>64</v>
      </c>
      <c r="C12" s="101"/>
      <c r="D12" s="39" t="s">
        <v>211</v>
      </c>
      <c r="E12" s="24">
        <v>42369</v>
      </c>
      <c r="F12" s="23" t="s">
        <v>7</v>
      </c>
      <c r="G12" s="23" t="s">
        <v>7</v>
      </c>
      <c r="H12" s="23" t="s">
        <v>7</v>
      </c>
      <c r="I12" s="23" t="s">
        <v>7</v>
      </c>
    </row>
    <row r="13" spans="1:9" ht="120" customHeight="1" x14ac:dyDescent="0.35">
      <c r="A13" s="55">
        <v>6</v>
      </c>
      <c r="B13" s="22" t="s">
        <v>165</v>
      </c>
      <c r="C13" s="101"/>
      <c r="D13" s="39" t="s">
        <v>291</v>
      </c>
      <c r="E13" s="24">
        <v>42369</v>
      </c>
      <c r="F13" s="23">
        <f>SUM(G13:I13)</f>
        <v>43000.2</v>
      </c>
      <c r="G13" s="23">
        <v>43000.2</v>
      </c>
      <c r="H13" s="23" t="s">
        <v>7</v>
      </c>
      <c r="I13" s="23" t="s">
        <v>7</v>
      </c>
    </row>
    <row r="14" spans="1:9" ht="93.6" customHeight="1" x14ac:dyDescent="0.35">
      <c r="A14" s="55">
        <v>7</v>
      </c>
      <c r="B14" s="22" t="s">
        <v>148</v>
      </c>
      <c r="C14" s="101"/>
      <c r="D14" s="39" t="s">
        <v>212</v>
      </c>
      <c r="E14" s="24">
        <v>42369</v>
      </c>
      <c r="F14" s="23" t="s">
        <v>7</v>
      </c>
      <c r="G14" s="23" t="s">
        <v>7</v>
      </c>
      <c r="H14" s="23" t="s">
        <v>7</v>
      </c>
      <c r="I14" s="23" t="s">
        <v>7</v>
      </c>
    </row>
    <row r="15" spans="1:9" ht="97.5" customHeight="1" x14ac:dyDescent="0.35">
      <c r="A15" s="55">
        <v>8</v>
      </c>
      <c r="B15" s="22" t="s">
        <v>124</v>
      </c>
      <c r="C15" s="102"/>
      <c r="D15" s="39" t="s">
        <v>213</v>
      </c>
      <c r="E15" s="24">
        <v>42369</v>
      </c>
      <c r="F15" s="23" t="s">
        <v>11</v>
      </c>
      <c r="G15" s="23" t="s">
        <v>11</v>
      </c>
      <c r="H15" s="23" t="s">
        <v>11</v>
      </c>
      <c r="I15" s="23" t="s">
        <v>11</v>
      </c>
    </row>
    <row r="16" spans="1:9" ht="189.75" customHeight="1" x14ac:dyDescent="0.35">
      <c r="A16" s="55">
        <v>9</v>
      </c>
      <c r="B16" s="27" t="s">
        <v>65</v>
      </c>
      <c r="C16" s="73" t="s">
        <v>344</v>
      </c>
      <c r="D16" s="39" t="s">
        <v>214</v>
      </c>
      <c r="E16" s="24">
        <v>42369</v>
      </c>
      <c r="F16" s="23">
        <f>SUM(G16:I16)</f>
        <v>49156.1</v>
      </c>
      <c r="G16" s="23">
        <f>SUM(G17)</f>
        <v>49156.1</v>
      </c>
      <c r="H16" s="23">
        <v>0</v>
      </c>
      <c r="I16" s="23">
        <v>0</v>
      </c>
    </row>
    <row r="17" spans="1:9" ht="261" customHeight="1" x14ac:dyDescent="0.35">
      <c r="A17" s="55">
        <v>10</v>
      </c>
      <c r="B17" s="22" t="s">
        <v>166</v>
      </c>
      <c r="C17" s="76" t="s">
        <v>380</v>
      </c>
      <c r="D17" s="39" t="s">
        <v>317</v>
      </c>
      <c r="E17" s="24">
        <v>42369</v>
      </c>
      <c r="F17" s="23">
        <f>SUM(G17:I17)</f>
        <v>49156.1</v>
      </c>
      <c r="G17" s="23">
        <v>49156.1</v>
      </c>
      <c r="H17" s="23" t="s">
        <v>7</v>
      </c>
      <c r="I17" s="23" t="s">
        <v>7</v>
      </c>
    </row>
    <row r="18" spans="1:9" ht="61.2" customHeight="1" x14ac:dyDescent="0.35">
      <c r="A18" s="79">
        <v>11</v>
      </c>
      <c r="B18" s="22" t="s">
        <v>149</v>
      </c>
      <c r="C18" s="93" t="s">
        <v>344</v>
      </c>
      <c r="D18" s="39" t="s">
        <v>215</v>
      </c>
      <c r="E18" s="24">
        <v>42369</v>
      </c>
      <c r="F18" s="23" t="s">
        <v>7</v>
      </c>
      <c r="G18" s="23" t="s">
        <v>7</v>
      </c>
      <c r="H18" s="23" t="s">
        <v>7</v>
      </c>
      <c r="I18" s="23" t="s">
        <v>7</v>
      </c>
    </row>
    <row r="19" spans="1:9" ht="45.6" customHeight="1" x14ac:dyDescent="0.35">
      <c r="A19" s="79">
        <v>12</v>
      </c>
      <c r="B19" s="22" t="s">
        <v>150</v>
      </c>
      <c r="C19" s="92"/>
      <c r="D19" s="39" t="s">
        <v>216</v>
      </c>
      <c r="E19" s="24">
        <v>42369</v>
      </c>
      <c r="F19" s="23" t="s">
        <v>7</v>
      </c>
      <c r="G19" s="23" t="s">
        <v>7</v>
      </c>
      <c r="H19" s="23" t="s">
        <v>7</v>
      </c>
      <c r="I19" s="23" t="s">
        <v>7</v>
      </c>
    </row>
    <row r="20" spans="1:9" ht="110.4" customHeight="1" x14ac:dyDescent="0.35">
      <c r="A20" s="79">
        <v>13</v>
      </c>
      <c r="B20" s="22" t="s">
        <v>151</v>
      </c>
      <c r="C20" s="92"/>
      <c r="D20" s="39" t="s">
        <v>217</v>
      </c>
      <c r="E20" s="24">
        <v>42369</v>
      </c>
      <c r="F20" s="23" t="s">
        <v>7</v>
      </c>
      <c r="G20" s="23" t="s">
        <v>7</v>
      </c>
      <c r="H20" s="23" t="s">
        <v>7</v>
      </c>
      <c r="I20" s="23" t="s">
        <v>7</v>
      </c>
    </row>
    <row r="21" spans="1:9" ht="70.95" customHeight="1" x14ac:dyDescent="0.35">
      <c r="A21" s="79">
        <v>14</v>
      </c>
      <c r="B21" s="22" t="s">
        <v>121</v>
      </c>
      <c r="C21" s="94"/>
      <c r="D21" s="39" t="s">
        <v>218</v>
      </c>
      <c r="E21" s="24">
        <v>42369</v>
      </c>
      <c r="F21" s="23" t="s">
        <v>11</v>
      </c>
      <c r="G21" s="23" t="s">
        <v>11</v>
      </c>
      <c r="H21" s="23" t="s">
        <v>11</v>
      </c>
      <c r="I21" s="23" t="s">
        <v>11</v>
      </c>
    </row>
    <row r="22" spans="1:9" ht="174" customHeight="1" x14ac:dyDescent="0.35">
      <c r="A22" s="79">
        <v>15</v>
      </c>
      <c r="B22" s="22" t="s">
        <v>66</v>
      </c>
      <c r="C22" s="100" t="s">
        <v>344</v>
      </c>
      <c r="D22" s="39" t="s">
        <v>342</v>
      </c>
      <c r="E22" s="24">
        <v>42369</v>
      </c>
      <c r="F22" s="23">
        <f>G22</f>
        <v>2930</v>
      </c>
      <c r="G22" s="23">
        <f>SUM(G25)+SUM(G26)+SUM(G27)+SUM(G28)</f>
        <v>2930</v>
      </c>
      <c r="H22" s="23">
        <f t="shared" ref="H22:I22" si="3">SUM(H25)+SUM(H26)+SUM(H27)+SUM(H28)</f>
        <v>0</v>
      </c>
      <c r="I22" s="23">
        <f t="shared" si="3"/>
        <v>0</v>
      </c>
    </row>
    <row r="23" spans="1:9" ht="56.25" customHeight="1" x14ac:dyDescent="0.35">
      <c r="A23" s="79">
        <v>16</v>
      </c>
      <c r="B23" s="60" t="s">
        <v>67</v>
      </c>
      <c r="C23" s="100"/>
      <c r="D23" s="39" t="s">
        <v>219</v>
      </c>
      <c r="E23" s="24">
        <v>42369</v>
      </c>
      <c r="F23" s="23" t="s">
        <v>7</v>
      </c>
      <c r="G23" s="23" t="s">
        <v>7</v>
      </c>
      <c r="H23" s="23" t="s">
        <v>7</v>
      </c>
      <c r="I23" s="23" t="s">
        <v>7</v>
      </c>
    </row>
    <row r="24" spans="1:9" ht="67.2" customHeight="1" x14ac:dyDescent="0.35">
      <c r="A24" s="79">
        <v>17</v>
      </c>
      <c r="B24" s="60" t="s">
        <v>68</v>
      </c>
      <c r="C24" s="100"/>
      <c r="D24" s="39" t="s">
        <v>219</v>
      </c>
      <c r="E24" s="24">
        <v>42369</v>
      </c>
      <c r="F24" s="23" t="s">
        <v>7</v>
      </c>
      <c r="G24" s="23" t="s">
        <v>7</v>
      </c>
      <c r="H24" s="23" t="s">
        <v>7</v>
      </c>
      <c r="I24" s="23" t="s">
        <v>7</v>
      </c>
    </row>
    <row r="25" spans="1:9" ht="69" customHeight="1" x14ac:dyDescent="0.35">
      <c r="A25" s="79">
        <v>18</v>
      </c>
      <c r="B25" s="60" t="s">
        <v>167</v>
      </c>
      <c r="C25" s="100"/>
      <c r="D25" s="39" t="s">
        <v>292</v>
      </c>
      <c r="E25" s="24">
        <v>42369</v>
      </c>
      <c r="F25" s="23">
        <f>G25</f>
        <v>1000</v>
      </c>
      <c r="G25" s="23">
        <v>1000</v>
      </c>
      <c r="H25" s="23" t="s">
        <v>7</v>
      </c>
      <c r="I25" s="23" t="s">
        <v>7</v>
      </c>
    </row>
    <row r="26" spans="1:9" ht="111.6" customHeight="1" x14ac:dyDescent="0.35">
      <c r="A26" s="79">
        <v>19</v>
      </c>
      <c r="B26" s="60" t="s">
        <v>152</v>
      </c>
      <c r="C26" s="100"/>
      <c r="D26" s="39" t="s">
        <v>220</v>
      </c>
      <c r="E26" s="24">
        <v>42369</v>
      </c>
      <c r="F26" s="23">
        <f>G26</f>
        <v>1350</v>
      </c>
      <c r="G26" s="23">
        <v>1350</v>
      </c>
      <c r="H26" s="23" t="s">
        <v>7</v>
      </c>
      <c r="I26" s="23" t="s">
        <v>7</v>
      </c>
    </row>
    <row r="27" spans="1:9" ht="84" customHeight="1" x14ac:dyDescent="0.35">
      <c r="A27" s="79">
        <v>20</v>
      </c>
      <c r="B27" s="60" t="s">
        <v>362</v>
      </c>
      <c r="C27" s="100"/>
      <c r="D27" s="39" t="s">
        <v>368</v>
      </c>
      <c r="E27" s="24">
        <v>42369</v>
      </c>
      <c r="F27" s="23">
        <f>SUM(G27:I27)</f>
        <v>40</v>
      </c>
      <c r="G27" s="23">
        <v>40</v>
      </c>
      <c r="H27" s="23" t="s">
        <v>7</v>
      </c>
      <c r="I27" s="23" t="s">
        <v>7</v>
      </c>
    </row>
    <row r="28" spans="1:9" ht="162" customHeight="1" x14ac:dyDescent="0.35">
      <c r="A28" s="79">
        <v>21</v>
      </c>
      <c r="B28" s="60" t="s">
        <v>363</v>
      </c>
      <c r="C28" s="100"/>
      <c r="D28" s="39" t="s">
        <v>367</v>
      </c>
      <c r="E28" s="24">
        <v>42369</v>
      </c>
      <c r="F28" s="23">
        <f>G28</f>
        <v>540</v>
      </c>
      <c r="G28" s="23">
        <v>540</v>
      </c>
      <c r="H28" s="23" t="s">
        <v>7</v>
      </c>
      <c r="I28" s="23" t="s">
        <v>7</v>
      </c>
    </row>
    <row r="29" spans="1:9" ht="78" customHeight="1" x14ac:dyDescent="0.35">
      <c r="A29" s="79">
        <v>22</v>
      </c>
      <c r="B29" s="60" t="s">
        <v>122</v>
      </c>
      <c r="C29" s="100"/>
      <c r="D29" s="39" t="s">
        <v>219</v>
      </c>
      <c r="E29" s="24">
        <v>42369</v>
      </c>
      <c r="F29" s="23" t="s">
        <v>11</v>
      </c>
      <c r="G29" s="23" t="s">
        <v>11</v>
      </c>
      <c r="H29" s="23" t="s">
        <v>11</v>
      </c>
      <c r="I29" s="23" t="s">
        <v>11</v>
      </c>
    </row>
    <row r="30" spans="1:9" ht="258" customHeight="1" x14ac:dyDescent="0.35">
      <c r="A30" s="79">
        <v>23</v>
      </c>
      <c r="B30" s="22" t="s">
        <v>69</v>
      </c>
      <c r="C30" s="101" t="s">
        <v>344</v>
      </c>
      <c r="D30" s="58" t="s">
        <v>321</v>
      </c>
      <c r="E30" s="24">
        <v>42369</v>
      </c>
      <c r="F30" s="23">
        <f>SUM(G30:I30)</f>
        <v>118654.8</v>
      </c>
      <c r="G30" s="23">
        <v>118654.8</v>
      </c>
      <c r="H30" s="23">
        <v>0</v>
      </c>
      <c r="I30" s="23">
        <v>0</v>
      </c>
    </row>
    <row r="31" spans="1:9" ht="86.25" customHeight="1" x14ac:dyDescent="0.35">
      <c r="A31" s="79">
        <v>24</v>
      </c>
      <c r="B31" s="22" t="s">
        <v>123</v>
      </c>
      <c r="C31" s="102"/>
      <c r="D31" s="58" t="s">
        <v>219</v>
      </c>
      <c r="E31" s="24">
        <v>42369</v>
      </c>
      <c r="F31" s="23" t="s">
        <v>11</v>
      </c>
      <c r="G31" s="23" t="s">
        <v>11</v>
      </c>
      <c r="H31" s="23" t="s">
        <v>11</v>
      </c>
      <c r="I31" s="23" t="s">
        <v>11</v>
      </c>
    </row>
    <row r="32" spans="1:9" ht="176.25" customHeight="1" x14ac:dyDescent="0.35">
      <c r="A32" s="79">
        <v>25</v>
      </c>
      <c r="B32" s="22" t="s">
        <v>70</v>
      </c>
      <c r="C32" s="107" t="s">
        <v>344</v>
      </c>
      <c r="D32" s="39" t="s">
        <v>221</v>
      </c>
      <c r="E32" s="24">
        <v>42369</v>
      </c>
      <c r="F32" s="23">
        <f>SUM(G32:I32)</f>
        <v>22800</v>
      </c>
      <c r="G32" s="23">
        <v>22800</v>
      </c>
      <c r="H32" s="23">
        <f>SUM(H33:H35)</f>
        <v>0</v>
      </c>
      <c r="I32" s="23">
        <f>SUM(I33:I35)</f>
        <v>0</v>
      </c>
    </row>
    <row r="33" spans="1:9" ht="84" customHeight="1" x14ac:dyDescent="0.35">
      <c r="A33" s="79">
        <v>26</v>
      </c>
      <c r="B33" s="22" t="s">
        <v>71</v>
      </c>
      <c r="C33" s="101"/>
      <c r="D33" s="39" t="s">
        <v>222</v>
      </c>
      <c r="E33" s="24">
        <v>42369</v>
      </c>
      <c r="F33" s="23" t="s">
        <v>7</v>
      </c>
      <c r="G33" s="21" t="s">
        <v>7</v>
      </c>
      <c r="H33" s="21" t="s">
        <v>7</v>
      </c>
      <c r="I33" s="23" t="s">
        <v>7</v>
      </c>
    </row>
    <row r="34" spans="1:9" ht="64.2" customHeight="1" x14ac:dyDescent="0.35">
      <c r="A34" s="79">
        <v>27</v>
      </c>
      <c r="B34" s="22" t="s">
        <v>72</v>
      </c>
      <c r="C34" s="101"/>
      <c r="D34" s="39" t="s">
        <v>223</v>
      </c>
      <c r="E34" s="24">
        <v>42369</v>
      </c>
      <c r="F34" s="23">
        <f>SUM(G34:I34)</f>
        <v>22800</v>
      </c>
      <c r="G34" s="23">
        <v>22800</v>
      </c>
      <c r="H34" s="23" t="s">
        <v>7</v>
      </c>
      <c r="I34" s="23" t="s">
        <v>7</v>
      </c>
    </row>
    <row r="35" spans="1:9" ht="87.6" customHeight="1" x14ac:dyDescent="0.35">
      <c r="A35" s="79">
        <v>28</v>
      </c>
      <c r="B35" s="22" t="s">
        <v>73</v>
      </c>
      <c r="C35" s="101"/>
      <c r="D35" s="39" t="s">
        <v>224</v>
      </c>
      <c r="E35" s="24">
        <v>42369</v>
      </c>
      <c r="F35" s="23" t="s">
        <v>7</v>
      </c>
      <c r="G35" s="21" t="s">
        <v>7</v>
      </c>
      <c r="H35" s="21" t="s">
        <v>7</v>
      </c>
      <c r="I35" s="23" t="s">
        <v>7</v>
      </c>
    </row>
    <row r="36" spans="1:9" ht="87.6" customHeight="1" x14ac:dyDescent="0.35">
      <c r="A36" s="79">
        <v>29</v>
      </c>
      <c r="B36" s="22" t="s">
        <v>329</v>
      </c>
      <c r="C36" s="101"/>
      <c r="D36" s="39" t="s">
        <v>331</v>
      </c>
      <c r="E36" s="24">
        <v>42277</v>
      </c>
      <c r="F36" s="23" t="s">
        <v>11</v>
      </c>
      <c r="G36" s="23" t="s">
        <v>11</v>
      </c>
      <c r="H36" s="23" t="s">
        <v>11</v>
      </c>
      <c r="I36" s="23" t="s">
        <v>11</v>
      </c>
    </row>
    <row r="37" spans="1:9" ht="87.6" customHeight="1" x14ac:dyDescent="0.35">
      <c r="A37" s="79">
        <v>30</v>
      </c>
      <c r="B37" s="22" t="s">
        <v>330</v>
      </c>
      <c r="C37" s="102"/>
      <c r="D37" s="39" t="s">
        <v>225</v>
      </c>
      <c r="E37" s="24">
        <v>42369</v>
      </c>
      <c r="F37" s="23" t="s">
        <v>11</v>
      </c>
      <c r="G37" s="23" t="s">
        <v>11</v>
      </c>
      <c r="H37" s="23" t="s">
        <v>11</v>
      </c>
      <c r="I37" s="23" t="s">
        <v>11</v>
      </c>
    </row>
    <row r="38" spans="1:9" ht="181.5" customHeight="1" x14ac:dyDescent="0.35">
      <c r="A38" s="79">
        <v>31</v>
      </c>
      <c r="B38" s="22" t="s">
        <v>168</v>
      </c>
      <c r="C38" s="56" t="s">
        <v>345</v>
      </c>
      <c r="D38" s="58" t="s">
        <v>322</v>
      </c>
      <c r="E38" s="24">
        <v>42369</v>
      </c>
      <c r="F38" s="23">
        <f t="shared" ref="F38:F46" si="4">SUM(G38:I38)</f>
        <v>739.6</v>
      </c>
      <c r="G38" s="23">
        <v>739.6</v>
      </c>
      <c r="H38" s="23">
        <v>0</v>
      </c>
      <c r="I38" s="23">
        <v>0</v>
      </c>
    </row>
    <row r="39" spans="1:9" ht="408.75" customHeight="1" x14ac:dyDescent="0.35">
      <c r="A39" s="79">
        <v>32</v>
      </c>
      <c r="B39" s="22" t="s">
        <v>74</v>
      </c>
      <c r="C39" s="57" t="s">
        <v>364</v>
      </c>
      <c r="D39" s="39" t="s">
        <v>234</v>
      </c>
      <c r="E39" s="65">
        <v>42369</v>
      </c>
      <c r="F39" s="23">
        <f t="shared" si="4"/>
        <v>36884.100000000006</v>
      </c>
      <c r="G39" s="23">
        <f>SUM(G40)+SUM(G41)+SUM(G42)+SUM(G43)+SUM(G44)+SUM(G45)+SUM(G46)</f>
        <v>36884.100000000006</v>
      </c>
      <c r="H39" s="23">
        <f t="shared" ref="H39:I39" si="5">SUM(H40)+SUM(H41)+SUM(H42)+SUM(H43)+SUM(H44)+SUM(H45)+SUM(H46)</f>
        <v>0</v>
      </c>
      <c r="I39" s="23">
        <f t="shared" si="5"/>
        <v>0</v>
      </c>
    </row>
    <row r="40" spans="1:9" ht="93.6" customHeight="1" x14ac:dyDescent="0.35">
      <c r="A40" s="79">
        <v>33</v>
      </c>
      <c r="B40" s="60" t="s">
        <v>127</v>
      </c>
      <c r="C40" s="103" t="s">
        <v>343</v>
      </c>
      <c r="D40" s="61" t="s">
        <v>233</v>
      </c>
      <c r="E40" s="65">
        <v>42186</v>
      </c>
      <c r="F40" s="23">
        <f t="shared" si="4"/>
        <v>674</v>
      </c>
      <c r="G40" s="23">
        <v>674</v>
      </c>
      <c r="H40" s="23" t="s">
        <v>7</v>
      </c>
      <c r="I40" s="23" t="s">
        <v>7</v>
      </c>
    </row>
    <row r="41" spans="1:9" ht="83.25" customHeight="1" x14ac:dyDescent="0.35">
      <c r="A41" s="79">
        <v>34</v>
      </c>
      <c r="B41" s="60" t="s">
        <v>128</v>
      </c>
      <c r="C41" s="104"/>
      <c r="D41" s="61" t="s">
        <v>232</v>
      </c>
      <c r="E41" s="65">
        <v>42217</v>
      </c>
      <c r="F41" s="23">
        <f t="shared" si="4"/>
        <v>2000</v>
      </c>
      <c r="G41" s="23">
        <v>2000</v>
      </c>
      <c r="H41" s="23" t="s">
        <v>7</v>
      </c>
      <c r="I41" s="23" t="s">
        <v>7</v>
      </c>
    </row>
    <row r="42" spans="1:9" ht="99" customHeight="1" x14ac:dyDescent="0.35">
      <c r="A42" s="79">
        <v>35</v>
      </c>
      <c r="B42" s="60" t="s">
        <v>169</v>
      </c>
      <c r="C42" s="105"/>
      <c r="D42" s="61" t="s">
        <v>231</v>
      </c>
      <c r="E42" s="65">
        <v>42217</v>
      </c>
      <c r="F42" s="23">
        <f t="shared" si="4"/>
        <v>2990</v>
      </c>
      <c r="G42" s="23">
        <v>2990</v>
      </c>
      <c r="H42" s="23" t="s">
        <v>7</v>
      </c>
      <c r="I42" s="23" t="s">
        <v>7</v>
      </c>
    </row>
    <row r="43" spans="1:9" ht="110.4" customHeight="1" x14ac:dyDescent="0.35">
      <c r="A43" s="79">
        <v>36</v>
      </c>
      <c r="B43" s="60" t="s">
        <v>129</v>
      </c>
      <c r="C43" s="62" t="s">
        <v>156</v>
      </c>
      <c r="D43" s="61" t="s">
        <v>230</v>
      </c>
      <c r="E43" s="65">
        <v>42369</v>
      </c>
      <c r="F43" s="23">
        <f t="shared" si="4"/>
        <v>14050</v>
      </c>
      <c r="G43" s="23">
        <v>14050</v>
      </c>
      <c r="H43" s="23" t="s">
        <v>7</v>
      </c>
      <c r="I43" s="23" t="s">
        <v>7</v>
      </c>
    </row>
    <row r="44" spans="1:9" ht="110.4" customHeight="1" x14ac:dyDescent="0.35">
      <c r="A44" s="79">
        <v>37</v>
      </c>
      <c r="B44" s="60" t="s">
        <v>170</v>
      </c>
      <c r="C44" s="63" t="s">
        <v>157</v>
      </c>
      <c r="D44" s="61" t="s">
        <v>229</v>
      </c>
      <c r="E44" s="65">
        <v>42369</v>
      </c>
      <c r="F44" s="23">
        <f t="shared" si="4"/>
        <v>7569.9</v>
      </c>
      <c r="G44" s="23">
        <v>7569.9</v>
      </c>
      <c r="H44" s="23" t="s">
        <v>7</v>
      </c>
      <c r="I44" s="23" t="s">
        <v>7</v>
      </c>
    </row>
    <row r="45" spans="1:9" ht="114" customHeight="1" x14ac:dyDescent="0.35">
      <c r="A45" s="79">
        <v>38</v>
      </c>
      <c r="B45" s="60" t="s">
        <v>160</v>
      </c>
      <c r="C45" s="62" t="s">
        <v>156</v>
      </c>
      <c r="D45" s="61" t="s">
        <v>228</v>
      </c>
      <c r="E45" s="65">
        <v>42369</v>
      </c>
      <c r="F45" s="23">
        <f t="shared" si="4"/>
        <v>8750.2000000000007</v>
      </c>
      <c r="G45" s="23">
        <v>8750.2000000000007</v>
      </c>
      <c r="H45" s="23" t="s">
        <v>7</v>
      </c>
      <c r="I45" s="23" t="s">
        <v>7</v>
      </c>
    </row>
    <row r="46" spans="1:9" ht="135.6" customHeight="1" x14ac:dyDescent="0.35">
      <c r="A46" s="79">
        <v>39</v>
      </c>
      <c r="B46" s="60" t="s">
        <v>382</v>
      </c>
      <c r="C46" s="62" t="s">
        <v>158</v>
      </c>
      <c r="D46" s="61" t="s">
        <v>227</v>
      </c>
      <c r="E46" s="65">
        <v>42369</v>
      </c>
      <c r="F46" s="23">
        <f t="shared" si="4"/>
        <v>850</v>
      </c>
      <c r="G46" s="23">
        <v>850</v>
      </c>
      <c r="H46" s="23" t="s">
        <v>7</v>
      </c>
      <c r="I46" s="23" t="s">
        <v>7</v>
      </c>
    </row>
    <row r="47" spans="1:9" ht="351.75" customHeight="1" x14ac:dyDescent="0.35">
      <c r="A47" s="79">
        <v>40</v>
      </c>
      <c r="B47" s="60" t="s">
        <v>307</v>
      </c>
      <c r="C47" s="64" t="s">
        <v>365</v>
      </c>
      <c r="D47" s="61" t="s">
        <v>226</v>
      </c>
      <c r="E47" s="65">
        <v>42369</v>
      </c>
      <c r="F47" s="23" t="s">
        <v>11</v>
      </c>
      <c r="G47" s="23" t="s">
        <v>11</v>
      </c>
      <c r="H47" s="23" t="s">
        <v>11</v>
      </c>
      <c r="I47" s="23" t="s">
        <v>11</v>
      </c>
    </row>
    <row r="48" spans="1:9" ht="173.4" customHeight="1" x14ac:dyDescent="0.35">
      <c r="A48" s="79">
        <v>41</v>
      </c>
      <c r="B48" s="22" t="s">
        <v>75</v>
      </c>
      <c r="C48" s="100" t="s">
        <v>346</v>
      </c>
      <c r="D48" s="39" t="s">
        <v>235</v>
      </c>
      <c r="E48" s="24">
        <v>42369</v>
      </c>
      <c r="F48" s="23">
        <f>SUM(G48:I48)</f>
        <v>16874</v>
      </c>
      <c r="G48" s="23">
        <v>16874</v>
      </c>
      <c r="H48" s="23">
        <v>0</v>
      </c>
      <c r="I48" s="23">
        <v>0</v>
      </c>
    </row>
    <row r="49" spans="1:9" ht="87" customHeight="1" x14ac:dyDescent="0.35">
      <c r="A49" s="79">
        <v>42</v>
      </c>
      <c r="B49" s="22" t="s">
        <v>332</v>
      </c>
      <c r="C49" s="100"/>
      <c r="D49" s="49" t="s">
        <v>333</v>
      </c>
      <c r="E49" s="24">
        <v>42369</v>
      </c>
      <c r="F49" s="23" t="s">
        <v>11</v>
      </c>
      <c r="G49" s="23" t="s">
        <v>11</v>
      </c>
      <c r="H49" s="23" t="s">
        <v>11</v>
      </c>
      <c r="I49" s="23" t="s">
        <v>11</v>
      </c>
    </row>
    <row r="50" spans="1:9" ht="170.25" customHeight="1" x14ac:dyDescent="0.35">
      <c r="A50" s="79">
        <v>43</v>
      </c>
      <c r="B50" s="22" t="s">
        <v>171</v>
      </c>
      <c r="C50" s="56" t="s">
        <v>347</v>
      </c>
      <c r="D50" s="39" t="s">
        <v>301</v>
      </c>
      <c r="E50" s="24">
        <v>42095</v>
      </c>
      <c r="F50" s="23">
        <f t="shared" ref="F50:F64" si="6">SUM(G50:I50)</f>
        <v>2250</v>
      </c>
      <c r="G50" s="23">
        <v>2250</v>
      </c>
      <c r="H50" s="23">
        <v>0</v>
      </c>
      <c r="I50" s="23">
        <v>0</v>
      </c>
    </row>
    <row r="51" spans="1:9" ht="155.25" customHeight="1" x14ac:dyDescent="0.35">
      <c r="A51" s="79">
        <v>44</v>
      </c>
      <c r="B51" s="6" t="s">
        <v>35</v>
      </c>
      <c r="C51" s="30" t="s">
        <v>34</v>
      </c>
      <c r="D51" s="30" t="s">
        <v>11</v>
      </c>
      <c r="E51" s="30" t="s">
        <v>11</v>
      </c>
      <c r="F51" s="5">
        <f t="shared" si="6"/>
        <v>138687609.5</v>
      </c>
      <c r="G51" s="5">
        <f>SUM(G52)+SUM(G53)+SUM(G54)+SUM(G55)+SUM(G56)+SUM(G57)+SUM(G58)+SUM(G59)+SUM(G60)+SUM(G61)+SUM(G62)+SUM(G63)+SUM(G64)+SUM(G68)+SUM(G66)+SUM(G72)+SUM(G77)+SUM(G79)+SUM(G80)+SUM(G82)+SUM(G84)+SUM(G86)+SUM(G90)+G93+SUM(G94)+SUM(G96)+SUM(G98)</f>
        <v>631624.5</v>
      </c>
      <c r="H51" s="5">
        <f>SUM(H52)+SUM(H53)+SUM(H54)+SUM(H55)+SUM(H56)+SUM(H57)+SUM(H58)+SUM(H59)+SUM(H60)+SUM(H61)+SUM(H62)+SUM(H63)+SUM(H64)+SUM(H66)+SUM(H71)+SUM(H72)+SUM(H75)+SUM(H80)+SUM(H82)+SUM(H83)+SUM(H85)+SUM(H87)+SUM(H89)+SUM(H93)+SUM(H97)+SUM(H838)+SUM(H99)</f>
        <v>0</v>
      </c>
      <c r="I51" s="5">
        <f>SUM(I52)+SUM(I53)+SUM(I54)+SUM(I55)+SUM(I56)+SUM(I57)+SUM(I58)+SUM(I59)+SUM(I60)+SUM(I61)+SUM(I62)+SUM(I63)+SUM(I64)+SUM(I66)+SUM(I71)+SUM(I72)+SUM(I75)+SUM(I80)+SUM(I82)+SUM(I83)+SUM(I85)+SUM(I87)+SUM(I89)+SUM(I93)+SUM(I97)+SUM(I838)+SUM(I99)</f>
        <v>138055985</v>
      </c>
    </row>
    <row r="52" spans="1:9" ht="146.25" customHeight="1" x14ac:dyDescent="0.35">
      <c r="A52" s="79">
        <v>45</v>
      </c>
      <c r="B52" s="2" t="s">
        <v>39</v>
      </c>
      <c r="C52" s="93" t="s">
        <v>348</v>
      </c>
      <c r="D52" s="58" t="s">
        <v>259</v>
      </c>
      <c r="E52" s="4">
        <v>42369</v>
      </c>
      <c r="F52" s="3">
        <f t="shared" si="6"/>
        <v>40000</v>
      </c>
      <c r="G52" s="3">
        <v>40000</v>
      </c>
      <c r="H52" s="5" t="s">
        <v>7</v>
      </c>
      <c r="I52" s="5" t="s">
        <v>7</v>
      </c>
    </row>
    <row r="53" spans="1:9" ht="129.75" customHeight="1" x14ac:dyDescent="0.35">
      <c r="A53" s="79">
        <v>46</v>
      </c>
      <c r="B53" s="2" t="s">
        <v>18</v>
      </c>
      <c r="C53" s="92"/>
      <c r="D53" s="58" t="s">
        <v>259</v>
      </c>
      <c r="E53" s="4">
        <v>42369</v>
      </c>
      <c r="F53" s="3">
        <f t="shared" si="6"/>
        <v>24057.5</v>
      </c>
      <c r="G53" s="3">
        <v>24057.5</v>
      </c>
      <c r="H53" s="5" t="s">
        <v>7</v>
      </c>
      <c r="I53" s="5" t="s">
        <v>7</v>
      </c>
    </row>
    <row r="54" spans="1:9" ht="132" customHeight="1" x14ac:dyDescent="0.35">
      <c r="A54" s="79">
        <v>47</v>
      </c>
      <c r="B54" s="2" t="s">
        <v>17</v>
      </c>
      <c r="C54" s="92"/>
      <c r="D54" s="58" t="s">
        <v>318</v>
      </c>
      <c r="E54" s="4">
        <v>42369</v>
      </c>
      <c r="F54" s="3">
        <f t="shared" si="6"/>
        <v>2500</v>
      </c>
      <c r="G54" s="3">
        <v>2500</v>
      </c>
      <c r="H54" s="5" t="s">
        <v>7</v>
      </c>
      <c r="I54" s="5" t="s">
        <v>7</v>
      </c>
    </row>
    <row r="55" spans="1:9" ht="141.75" customHeight="1" x14ac:dyDescent="0.35">
      <c r="A55" s="79">
        <v>48</v>
      </c>
      <c r="B55" s="2" t="s">
        <v>16</v>
      </c>
      <c r="C55" s="92"/>
      <c r="D55" s="58" t="s">
        <v>259</v>
      </c>
      <c r="E55" s="4">
        <v>42369</v>
      </c>
      <c r="F55" s="3">
        <f t="shared" si="6"/>
        <v>18900</v>
      </c>
      <c r="G55" s="3">
        <v>18900</v>
      </c>
      <c r="H55" s="3" t="s">
        <v>7</v>
      </c>
      <c r="I55" s="5" t="s">
        <v>7</v>
      </c>
    </row>
    <row r="56" spans="1:9" ht="135.75" customHeight="1" x14ac:dyDescent="0.35">
      <c r="A56" s="79">
        <v>49</v>
      </c>
      <c r="B56" s="2" t="s">
        <v>19</v>
      </c>
      <c r="C56" s="92"/>
      <c r="D56" s="58" t="s">
        <v>318</v>
      </c>
      <c r="E56" s="4">
        <v>42369</v>
      </c>
      <c r="F56" s="3">
        <f t="shared" si="6"/>
        <v>3500</v>
      </c>
      <c r="G56" s="3">
        <v>3500</v>
      </c>
      <c r="H56" s="5" t="s">
        <v>7</v>
      </c>
      <c r="I56" s="5" t="s">
        <v>7</v>
      </c>
    </row>
    <row r="57" spans="1:9" ht="135.75" customHeight="1" x14ac:dyDescent="0.35">
      <c r="A57" s="79">
        <v>50</v>
      </c>
      <c r="B57" s="6" t="s">
        <v>20</v>
      </c>
      <c r="C57" s="92"/>
      <c r="D57" s="58" t="s">
        <v>318</v>
      </c>
      <c r="E57" s="4">
        <v>42369</v>
      </c>
      <c r="F57" s="3">
        <f t="shared" si="6"/>
        <v>850</v>
      </c>
      <c r="G57" s="3">
        <v>850</v>
      </c>
      <c r="H57" s="5" t="s">
        <v>7</v>
      </c>
      <c r="I57" s="5" t="s">
        <v>7</v>
      </c>
    </row>
    <row r="58" spans="1:9" ht="123.75" customHeight="1" x14ac:dyDescent="0.35">
      <c r="A58" s="79">
        <v>51</v>
      </c>
      <c r="B58" s="6" t="s">
        <v>26</v>
      </c>
      <c r="C58" s="92"/>
      <c r="D58" s="58" t="s">
        <v>236</v>
      </c>
      <c r="E58" s="4">
        <v>42369</v>
      </c>
      <c r="F58" s="3">
        <f t="shared" si="6"/>
        <v>6000</v>
      </c>
      <c r="G58" s="3">
        <v>6000</v>
      </c>
      <c r="H58" s="5" t="s">
        <v>7</v>
      </c>
      <c r="I58" s="5" t="s">
        <v>7</v>
      </c>
    </row>
    <row r="59" spans="1:9" ht="138.75" customHeight="1" x14ac:dyDescent="0.35">
      <c r="A59" s="79">
        <v>52</v>
      </c>
      <c r="B59" s="6" t="s">
        <v>27</v>
      </c>
      <c r="C59" s="92"/>
      <c r="D59" s="58" t="s">
        <v>319</v>
      </c>
      <c r="E59" s="4">
        <v>42369</v>
      </c>
      <c r="F59" s="3">
        <f t="shared" si="6"/>
        <v>500</v>
      </c>
      <c r="G59" s="3">
        <v>500</v>
      </c>
      <c r="H59" s="5" t="s">
        <v>7</v>
      </c>
      <c r="I59" s="5" t="s">
        <v>7</v>
      </c>
    </row>
    <row r="60" spans="1:9" ht="119.25" customHeight="1" x14ac:dyDescent="0.35">
      <c r="A60" s="79">
        <v>53</v>
      </c>
      <c r="B60" s="6" t="s">
        <v>40</v>
      </c>
      <c r="C60" s="92"/>
      <c r="D60" s="58" t="s">
        <v>236</v>
      </c>
      <c r="E60" s="4">
        <v>42369</v>
      </c>
      <c r="F60" s="3">
        <f t="shared" si="6"/>
        <v>480</v>
      </c>
      <c r="G60" s="3">
        <v>480</v>
      </c>
      <c r="H60" s="5" t="s">
        <v>7</v>
      </c>
      <c r="I60" s="5" t="s">
        <v>7</v>
      </c>
    </row>
    <row r="61" spans="1:9" ht="190.5" customHeight="1" x14ac:dyDescent="0.35">
      <c r="A61" s="79">
        <v>54</v>
      </c>
      <c r="B61" s="2" t="s">
        <v>21</v>
      </c>
      <c r="C61" s="92"/>
      <c r="D61" s="58" t="s">
        <v>320</v>
      </c>
      <c r="E61" s="4">
        <v>42369</v>
      </c>
      <c r="F61" s="3">
        <f t="shared" si="6"/>
        <v>4601.6000000000004</v>
      </c>
      <c r="G61" s="3">
        <v>4601.6000000000004</v>
      </c>
      <c r="H61" s="5" t="s">
        <v>7</v>
      </c>
      <c r="I61" s="5" t="s">
        <v>7</v>
      </c>
    </row>
    <row r="62" spans="1:9" ht="195" customHeight="1" x14ac:dyDescent="0.35">
      <c r="A62" s="79">
        <v>55</v>
      </c>
      <c r="B62" s="2" t="s">
        <v>24</v>
      </c>
      <c r="C62" s="92"/>
      <c r="D62" s="58" t="s">
        <v>236</v>
      </c>
      <c r="E62" s="4">
        <v>42369</v>
      </c>
      <c r="F62" s="3">
        <f t="shared" si="6"/>
        <v>4950</v>
      </c>
      <c r="G62" s="3">
        <v>4950</v>
      </c>
      <c r="H62" s="5" t="s">
        <v>7</v>
      </c>
      <c r="I62" s="5" t="s">
        <v>7</v>
      </c>
    </row>
    <row r="63" spans="1:9" ht="343.5" customHeight="1" x14ac:dyDescent="0.35">
      <c r="A63" s="79">
        <v>56</v>
      </c>
      <c r="B63" s="2" t="s">
        <v>22</v>
      </c>
      <c r="C63" s="92"/>
      <c r="D63" s="58" t="s">
        <v>320</v>
      </c>
      <c r="E63" s="4">
        <v>42369</v>
      </c>
      <c r="F63" s="3">
        <f t="shared" si="6"/>
        <v>10711.7</v>
      </c>
      <c r="G63" s="3">
        <v>10711.7</v>
      </c>
      <c r="H63" s="5" t="s">
        <v>7</v>
      </c>
      <c r="I63" s="3" t="s">
        <v>7</v>
      </c>
    </row>
    <row r="64" spans="1:9" ht="82.2" customHeight="1" x14ac:dyDescent="0.35">
      <c r="A64" s="79">
        <v>57</v>
      </c>
      <c r="B64" s="2" t="s">
        <v>287</v>
      </c>
      <c r="C64" s="92"/>
      <c r="D64" s="50" t="s">
        <v>284</v>
      </c>
      <c r="E64" s="4">
        <v>42369</v>
      </c>
      <c r="F64" s="3">
        <f t="shared" si="6"/>
        <v>138055985</v>
      </c>
      <c r="G64" s="5" t="s">
        <v>7</v>
      </c>
      <c r="H64" s="3" t="s">
        <v>7</v>
      </c>
      <c r="I64" s="3">
        <v>138055985</v>
      </c>
    </row>
    <row r="65" spans="1:9" ht="71.400000000000006" customHeight="1" x14ac:dyDescent="0.35">
      <c r="A65" s="79">
        <v>58</v>
      </c>
      <c r="B65" s="53" t="s">
        <v>57</v>
      </c>
      <c r="C65" s="94"/>
      <c r="D65" s="58" t="s">
        <v>248</v>
      </c>
      <c r="E65" s="4">
        <v>42369</v>
      </c>
      <c r="F65" s="3" t="s">
        <v>11</v>
      </c>
      <c r="G65" s="3" t="s">
        <v>11</v>
      </c>
      <c r="H65" s="3" t="s">
        <v>11</v>
      </c>
      <c r="I65" s="3" t="s">
        <v>11</v>
      </c>
    </row>
    <row r="66" spans="1:9" ht="85.95" customHeight="1" x14ac:dyDescent="0.35">
      <c r="A66" s="79">
        <v>59</v>
      </c>
      <c r="B66" s="2" t="s">
        <v>25</v>
      </c>
      <c r="C66" s="93" t="s">
        <v>349</v>
      </c>
      <c r="D66" s="51" t="s">
        <v>323</v>
      </c>
      <c r="E66" s="4">
        <v>42369</v>
      </c>
      <c r="F66" s="3">
        <f>SUM(G66:I66)</f>
        <v>157803.70000000001</v>
      </c>
      <c r="G66" s="3">
        <v>157803.70000000001</v>
      </c>
      <c r="H66" s="5" t="s">
        <v>7</v>
      </c>
      <c r="I66" s="3" t="s">
        <v>7</v>
      </c>
    </row>
    <row r="67" spans="1:9" ht="101.25" customHeight="1" x14ac:dyDescent="0.35">
      <c r="A67" s="79">
        <v>60</v>
      </c>
      <c r="B67" s="2" t="s">
        <v>145</v>
      </c>
      <c r="C67" s="94"/>
      <c r="D67" s="58" t="s">
        <v>237</v>
      </c>
      <c r="E67" s="4">
        <v>42369</v>
      </c>
      <c r="F67" s="3" t="s">
        <v>11</v>
      </c>
      <c r="G67" s="3" t="s">
        <v>11</v>
      </c>
      <c r="H67" s="3" t="s">
        <v>11</v>
      </c>
      <c r="I67" s="3" t="s">
        <v>11</v>
      </c>
    </row>
    <row r="68" spans="1:9" ht="86.25" customHeight="1" x14ac:dyDescent="0.35">
      <c r="A68" s="79">
        <v>61</v>
      </c>
      <c r="B68" s="2" t="s">
        <v>117</v>
      </c>
      <c r="C68" s="92" t="s">
        <v>350</v>
      </c>
      <c r="D68" s="58" t="s">
        <v>285</v>
      </c>
      <c r="E68" s="4">
        <v>42369</v>
      </c>
      <c r="F68" s="3">
        <f>SUM(G68:I68)</f>
        <v>5900</v>
      </c>
      <c r="G68" s="3">
        <f>SUM(G69:G70)</f>
        <v>5900</v>
      </c>
      <c r="H68" s="3" t="s">
        <v>7</v>
      </c>
      <c r="I68" s="3" t="s">
        <v>7</v>
      </c>
    </row>
    <row r="69" spans="1:9" ht="194.25" customHeight="1" x14ac:dyDescent="0.35">
      <c r="A69" s="86">
        <v>62</v>
      </c>
      <c r="B69" s="22" t="s">
        <v>384</v>
      </c>
      <c r="C69" s="92"/>
      <c r="D69" s="88" t="s">
        <v>386</v>
      </c>
      <c r="E69" s="4">
        <v>42369</v>
      </c>
      <c r="F69" s="3">
        <f t="shared" ref="F69:F70" si="7">SUM(G69:I69)</f>
        <v>300</v>
      </c>
      <c r="G69" s="3">
        <v>300</v>
      </c>
      <c r="H69" s="3" t="s">
        <v>7</v>
      </c>
      <c r="I69" s="3" t="s">
        <v>7</v>
      </c>
    </row>
    <row r="70" spans="1:9" ht="86.25" customHeight="1" x14ac:dyDescent="0.35">
      <c r="A70" s="86">
        <v>63</v>
      </c>
      <c r="B70" s="22" t="s">
        <v>385</v>
      </c>
      <c r="C70" s="92"/>
      <c r="D70" s="88" t="s">
        <v>387</v>
      </c>
      <c r="E70" s="4">
        <v>42369</v>
      </c>
      <c r="F70" s="3">
        <f t="shared" si="7"/>
        <v>5600</v>
      </c>
      <c r="G70" s="3">
        <v>5600</v>
      </c>
      <c r="H70" s="3" t="s">
        <v>7</v>
      </c>
      <c r="I70" s="3" t="s">
        <v>7</v>
      </c>
    </row>
    <row r="71" spans="1:9" ht="97.5" customHeight="1" x14ac:dyDescent="0.35">
      <c r="A71" s="86">
        <v>64</v>
      </c>
      <c r="B71" s="29" t="s">
        <v>388</v>
      </c>
      <c r="C71" s="94"/>
      <c r="D71" s="58" t="s">
        <v>286</v>
      </c>
      <c r="E71" s="4">
        <v>42369</v>
      </c>
      <c r="F71" s="3" t="s">
        <v>11</v>
      </c>
      <c r="G71" s="3" t="s">
        <v>11</v>
      </c>
      <c r="H71" s="3" t="s">
        <v>11</v>
      </c>
      <c r="I71" s="3" t="s">
        <v>11</v>
      </c>
    </row>
    <row r="72" spans="1:9" ht="162.75" customHeight="1" x14ac:dyDescent="0.35">
      <c r="A72" s="86">
        <v>65</v>
      </c>
      <c r="B72" s="2" t="s">
        <v>60</v>
      </c>
      <c r="C72" s="98" t="s">
        <v>351</v>
      </c>
      <c r="D72" s="58" t="s">
        <v>238</v>
      </c>
      <c r="E72" s="4">
        <v>42369</v>
      </c>
      <c r="F72" s="3">
        <f>SUM(G72:I72)</f>
        <v>1046.7</v>
      </c>
      <c r="G72" s="3">
        <f>SUM(G73:G75)</f>
        <v>1046.7</v>
      </c>
      <c r="H72" s="5" t="s">
        <v>7</v>
      </c>
      <c r="I72" s="3" t="s">
        <v>7</v>
      </c>
    </row>
    <row r="73" spans="1:9" ht="85.2" customHeight="1" x14ac:dyDescent="0.35">
      <c r="A73" s="86">
        <v>66</v>
      </c>
      <c r="B73" s="2" t="s">
        <v>76</v>
      </c>
      <c r="C73" s="98"/>
      <c r="D73" s="58" t="s">
        <v>262</v>
      </c>
      <c r="E73" s="4">
        <v>42369</v>
      </c>
      <c r="F73" s="3">
        <f>SUM(G73:I73)</f>
        <v>558.1</v>
      </c>
      <c r="G73" s="3">
        <v>558.1</v>
      </c>
      <c r="H73" s="5" t="s">
        <v>7</v>
      </c>
      <c r="I73" s="3" t="s">
        <v>7</v>
      </c>
    </row>
    <row r="74" spans="1:9" ht="60.75" customHeight="1" x14ac:dyDescent="0.35">
      <c r="A74" s="86">
        <v>67</v>
      </c>
      <c r="B74" s="2" t="s">
        <v>125</v>
      </c>
      <c r="C74" s="98"/>
      <c r="D74" s="58" t="s">
        <v>260</v>
      </c>
      <c r="E74" s="4">
        <v>42369</v>
      </c>
      <c r="F74" s="3">
        <f>SUM(G74:I74)</f>
        <v>34.9</v>
      </c>
      <c r="G74" s="3">
        <v>34.9</v>
      </c>
      <c r="H74" s="5" t="str">
        <f>H72</f>
        <v>-</v>
      </c>
      <c r="I74" s="3" t="str">
        <f>I72</f>
        <v>-</v>
      </c>
    </row>
    <row r="75" spans="1:9" ht="141.75" customHeight="1" x14ac:dyDescent="0.35">
      <c r="A75" s="86">
        <v>68</v>
      </c>
      <c r="B75" s="2" t="s">
        <v>142</v>
      </c>
      <c r="C75" s="98"/>
      <c r="D75" s="58" t="s">
        <v>263</v>
      </c>
      <c r="E75" s="4">
        <v>42369</v>
      </c>
      <c r="F75" s="3">
        <f>SUM(G75:I75)</f>
        <v>453.7</v>
      </c>
      <c r="G75" s="3">
        <v>453.7</v>
      </c>
      <c r="H75" s="5" t="str">
        <f>H72</f>
        <v>-</v>
      </c>
      <c r="I75" s="3" t="s">
        <v>7</v>
      </c>
    </row>
    <row r="76" spans="1:9" ht="85.5" customHeight="1" x14ac:dyDescent="0.35">
      <c r="A76" s="86">
        <v>69</v>
      </c>
      <c r="B76" s="2" t="s">
        <v>361</v>
      </c>
      <c r="C76" s="98"/>
      <c r="D76" s="58" t="s">
        <v>261</v>
      </c>
      <c r="E76" s="4">
        <v>42369</v>
      </c>
      <c r="F76" s="3" t="s">
        <v>11</v>
      </c>
      <c r="G76" s="3" t="s">
        <v>11</v>
      </c>
      <c r="H76" s="3" t="s">
        <v>11</v>
      </c>
      <c r="I76" s="3" t="s">
        <v>11</v>
      </c>
    </row>
    <row r="77" spans="1:9" ht="180" customHeight="1" x14ac:dyDescent="0.35">
      <c r="A77" s="86">
        <v>70</v>
      </c>
      <c r="B77" s="2" t="s">
        <v>172</v>
      </c>
      <c r="C77" s="92" t="s">
        <v>351</v>
      </c>
      <c r="D77" s="58" t="s">
        <v>238</v>
      </c>
      <c r="E77" s="4">
        <v>42369</v>
      </c>
      <c r="F77" s="3">
        <f>SUM(G77:I77)</f>
        <v>924</v>
      </c>
      <c r="G77" s="3">
        <v>924</v>
      </c>
      <c r="H77" s="5" t="s">
        <v>7</v>
      </c>
      <c r="I77" s="3" t="s">
        <v>7</v>
      </c>
    </row>
    <row r="78" spans="1:9" ht="104.4" customHeight="1" x14ac:dyDescent="0.35">
      <c r="A78" s="86">
        <v>71</v>
      </c>
      <c r="B78" s="2" t="s">
        <v>126</v>
      </c>
      <c r="C78" s="92"/>
      <c r="D78" s="50" t="s">
        <v>264</v>
      </c>
      <c r="E78" s="4">
        <v>42369</v>
      </c>
      <c r="F78" s="3" t="s">
        <v>11</v>
      </c>
      <c r="G78" s="3" t="s">
        <v>11</v>
      </c>
      <c r="H78" s="3" t="s">
        <v>11</v>
      </c>
      <c r="I78" s="3" t="s">
        <v>11</v>
      </c>
    </row>
    <row r="79" spans="1:9" ht="177" customHeight="1" x14ac:dyDescent="0.35">
      <c r="A79" s="86">
        <v>72</v>
      </c>
      <c r="B79" s="2" t="s">
        <v>162</v>
      </c>
      <c r="C79" s="54" t="s">
        <v>351</v>
      </c>
      <c r="D79" s="58" t="s">
        <v>301</v>
      </c>
      <c r="E79" s="4">
        <v>42095</v>
      </c>
      <c r="F79" s="3">
        <f>SUM(G79:I79)</f>
        <v>377</v>
      </c>
      <c r="G79" s="3">
        <v>377</v>
      </c>
      <c r="H79" s="5" t="s">
        <v>7</v>
      </c>
      <c r="I79" s="3" t="s">
        <v>7</v>
      </c>
    </row>
    <row r="80" spans="1:9" ht="193.5" customHeight="1" x14ac:dyDescent="0.35">
      <c r="A80" s="86">
        <v>73</v>
      </c>
      <c r="B80" s="2" t="s">
        <v>120</v>
      </c>
      <c r="C80" s="96" t="s">
        <v>351</v>
      </c>
      <c r="D80" s="58" t="s">
        <v>324</v>
      </c>
      <c r="E80" s="4">
        <v>42369</v>
      </c>
      <c r="F80" s="3">
        <f>SUM(G80:I80)</f>
        <v>3237.5</v>
      </c>
      <c r="G80" s="3">
        <v>3237.5</v>
      </c>
      <c r="H80" s="3" t="s">
        <v>7</v>
      </c>
      <c r="I80" s="3" t="s">
        <v>7</v>
      </c>
    </row>
    <row r="81" spans="1:10" ht="68.400000000000006" customHeight="1" x14ac:dyDescent="0.35">
      <c r="A81" s="86">
        <v>74</v>
      </c>
      <c r="B81" s="2" t="s">
        <v>77</v>
      </c>
      <c r="C81" s="97"/>
      <c r="D81" s="50" t="s">
        <v>265</v>
      </c>
      <c r="E81" s="38" t="s">
        <v>147</v>
      </c>
      <c r="F81" s="3" t="str">
        <f t="shared" ref="F81:I81" si="8">F83</f>
        <v>х</v>
      </c>
      <c r="G81" s="3" t="str">
        <f t="shared" si="8"/>
        <v>х</v>
      </c>
      <c r="H81" s="5" t="str">
        <f t="shared" si="8"/>
        <v>х</v>
      </c>
      <c r="I81" s="5" t="str">
        <f t="shared" si="8"/>
        <v>х</v>
      </c>
    </row>
    <row r="82" spans="1:10" ht="104.25" customHeight="1" x14ac:dyDescent="0.35">
      <c r="A82" s="86">
        <v>75</v>
      </c>
      <c r="B82" s="6" t="s">
        <v>119</v>
      </c>
      <c r="C82" s="96" t="s">
        <v>351</v>
      </c>
      <c r="D82" s="58" t="s">
        <v>324</v>
      </c>
      <c r="E82" s="4">
        <v>42369</v>
      </c>
      <c r="F82" s="3">
        <f>SUM(G82:I82)</f>
        <v>650</v>
      </c>
      <c r="G82" s="3">
        <v>650</v>
      </c>
      <c r="H82" s="3" t="s">
        <v>7</v>
      </c>
      <c r="I82" s="3" t="s">
        <v>7</v>
      </c>
    </row>
    <row r="83" spans="1:10" ht="72" customHeight="1" x14ac:dyDescent="0.35">
      <c r="A83" s="86">
        <v>76</v>
      </c>
      <c r="B83" s="6" t="s">
        <v>61</v>
      </c>
      <c r="C83" s="97"/>
      <c r="D83" s="52" t="s">
        <v>266</v>
      </c>
      <c r="E83" s="4">
        <v>42369</v>
      </c>
      <c r="F83" s="3" t="s">
        <v>11</v>
      </c>
      <c r="G83" s="3" t="s">
        <v>11</v>
      </c>
      <c r="H83" s="3" t="s">
        <v>11</v>
      </c>
      <c r="I83" s="3" t="s">
        <v>11</v>
      </c>
    </row>
    <row r="84" spans="1:10" ht="165.75" customHeight="1" x14ac:dyDescent="0.35">
      <c r="A84" s="86">
        <v>77</v>
      </c>
      <c r="B84" s="44" t="s">
        <v>341</v>
      </c>
      <c r="C84" s="93" t="s">
        <v>351</v>
      </c>
      <c r="D84" s="58" t="s">
        <v>325</v>
      </c>
      <c r="E84" s="4">
        <v>42369</v>
      </c>
      <c r="F84" s="3">
        <f>SUM(G84:I84)</f>
        <v>3721.8</v>
      </c>
      <c r="G84" s="3">
        <v>3721.8</v>
      </c>
      <c r="H84" s="5" t="s">
        <v>7</v>
      </c>
      <c r="I84" s="5" t="s">
        <v>7</v>
      </c>
    </row>
    <row r="85" spans="1:10" ht="62.4" customHeight="1" x14ac:dyDescent="0.35">
      <c r="A85" s="86">
        <v>78</v>
      </c>
      <c r="B85" s="44" t="s">
        <v>78</v>
      </c>
      <c r="C85" s="94"/>
      <c r="D85" s="50" t="s">
        <v>267</v>
      </c>
      <c r="E85" s="4">
        <v>42369</v>
      </c>
      <c r="F85" s="3" t="s">
        <v>11</v>
      </c>
      <c r="G85" s="3" t="s">
        <v>11</v>
      </c>
      <c r="H85" s="5" t="s">
        <v>11</v>
      </c>
      <c r="I85" s="5" t="s">
        <v>11</v>
      </c>
    </row>
    <row r="86" spans="1:10" ht="164.25" customHeight="1" x14ac:dyDescent="0.35">
      <c r="A86" s="86">
        <v>79</v>
      </c>
      <c r="B86" s="2" t="s">
        <v>23</v>
      </c>
      <c r="C86" s="99" t="s">
        <v>351</v>
      </c>
      <c r="D86" s="58" t="s">
        <v>239</v>
      </c>
      <c r="E86" s="4">
        <v>42369</v>
      </c>
      <c r="F86" s="3">
        <f>SUM(G86:I86)</f>
        <v>3984</v>
      </c>
      <c r="G86" s="3">
        <f>SUM(G87)+SUM(G88)</f>
        <v>3984</v>
      </c>
      <c r="H86" s="3">
        <f>SUM(H87)+SUM(H88)</f>
        <v>0</v>
      </c>
      <c r="I86" s="3">
        <f>SUM(I87)+SUM(I88)</f>
        <v>0</v>
      </c>
    </row>
    <row r="87" spans="1:10" ht="71.400000000000006" customHeight="1" x14ac:dyDescent="0.35">
      <c r="A87" s="86">
        <v>80</v>
      </c>
      <c r="B87" s="2" t="s">
        <v>173</v>
      </c>
      <c r="C87" s="99"/>
      <c r="D87" s="2" t="s">
        <v>293</v>
      </c>
      <c r="E87" s="4">
        <v>42369</v>
      </c>
      <c r="F87" s="3">
        <f>SUM(G87:I87)</f>
        <v>3810</v>
      </c>
      <c r="G87" s="3">
        <v>3810</v>
      </c>
      <c r="H87" s="5" t="s">
        <v>7</v>
      </c>
      <c r="I87" s="5" t="s">
        <v>7</v>
      </c>
    </row>
    <row r="88" spans="1:10" ht="96" customHeight="1" x14ac:dyDescent="0.35">
      <c r="A88" s="86">
        <v>81</v>
      </c>
      <c r="B88" s="2" t="s">
        <v>130</v>
      </c>
      <c r="C88" s="99"/>
      <c r="D88" s="2" t="s">
        <v>201</v>
      </c>
      <c r="E88" s="4">
        <v>42369</v>
      </c>
      <c r="F88" s="3">
        <f>SUM(G88:I88)</f>
        <v>174</v>
      </c>
      <c r="G88" s="3">
        <v>174</v>
      </c>
      <c r="H88" s="5" t="s">
        <v>7</v>
      </c>
      <c r="I88" s="5" t="s">
        <v>7</v>
      </c>
    </row>
    <row r="89" spans="1:10" ht="77.400000000000006" customHeight="1" x14ac:dyDescent="0.35">
      <c r="A89" s="86">
        <v>82</v>
      </c>
      <c r="B89" s="2" t="s">
        <v>79</v>
      </c>
      <c r="C89" s="99"/>
      <c r="D89" s="2" t="s">
        <v>202</v>
      </c>
      <c r="E89" s="24">
        <v>42369</v>
      </c>
      <c r="F89" s="23" t="s">
        <v>11</v>
      </c>
      <c r="G89" s="23" t="s">
        <v>11</v>
      </c>
      <c r="H89" s="23" t="s">
        <v>11</v>
      </c>
      <c r="I89" s="23" t="s">
        <v>11</v>
      </c>
    </row>
    <row r="90" spans="1:10" ht="155.25" customHeight="1" x14ac:dyDescent="0.35">
      <c r="A90" s="86">
        <v>83</v>
      </c>
      <c r="B90" s="2" t="s">
        <v>80</v>
      </c>
      <c r="C90" s="108" t="s">
        <v>351</v>
      </c>
      <c r="D90" s="58" t="s">
        <v>268</v>
      </c>
      <c r="E90" s="4">
        <v>42369</v>
      </c>
      <c r="F90" s="3">
        <f>SUM(G90:I90)</f>
        <v>3679</v>
      </c>
      <c r="G90" s="3">
        <f>G91</f>
        <v>3679</v>
      </c>
      <c r="H90" s="3" t="str">
        <f t="shared" ref="H90:I90" si="9">H91</f>
        <v>-</v>
      </c>
      <c r="I90" s="3" t="str">
        <f t="shared" si="9"/>
        <v>-</v>
      </c>
      <c r="J90" s="7"/>
    </row>
    <row r="91" spans="1:10" ht="82.5" customHeight="1" x14ac:dyDescent="0.35">
      <c r="A91" s="86">
        <v>84</v>
      </c>
      <c r="B91" s="42" t="s">
        <v>174</v>
      </c>
      <c r="C91" s="108"/>
      <c r="D91" s="58" t="s">
        <v>294</v>
      </c>
      <c r="E91" s="43">
        <v>42369</v>
      </c>
      <c r="F91" s="3">
        <f>SUM(G91:I91)</f>
        <v>3679</v>
      </c>
      <c r="G91" s="3">
        <v>3679</v>
      </c>
      <c r="H91" s="5" t="s">
        <v>7</v>
      </c>
      <c r="I91" s="3" t="s">
        <v>7</v>
      </c>
      <c r="J91" s="7"/>
    </row>
    <row r="92" spans="1:10" ht="74.25" customHeight="1" x14ac:dyDescent="0.35">
      <c r="A92" s="86">
        <v>85</v>
      </c>
      <c r="B92" s="42" t="s">
        <v>383</v>
      </c>
      <c r="C92" s="108"/>
      <c r="D92" s="50" t="s">
        <v>269</v>
      </c>
      <c r="E92" s="43">
        <v>42369</v>
      </c>
      <c r="F92" s="3" t="s">
        <v>11</v>
      </c>
      <c r="G92" s="3" t="s">
        <v>11</v>
      </c>
      <c r="H92" s="5" t="s">
        <v>11</v>
      </c>
      <c r="I92" s="3" t="s">
        <v>11</v>
      </c>
      <c r="J92" s="7"/>
    </row>
    <row r="93" spans="1:10" ht="198" customHeight="1" x14ac:dyDescent="0.35">
      <c r="A93" s="86">
        <v>86</v>
      </c>
      <c r="B93" s="42" t="s">
        <v>163</v>
      </c>
      <c r="C93" s="54" t="s">
        <v>351</v>
      </c>
      <c r="D93" s="58" t="s">
        <v>302</v>
      </c>
      <c r="E93" s="43">
        <v>42095</v>
      </c>
      <c r="F93" s="3">
        <f>SUM(G93:I93)</f>
        <v>5050</v>
      </c>
      <c r="G93" s="3">
        <v>5050</v>
      </c>
      <c r="H93" s="5" t="s">
        <v>7</v>
      </c>
      <c r="I93" s="3" t="s">
        <v>7</v>
      </c>
      <c r="J93" s="7"/>
    </row>
    <row r="94" spans="1:10" ht="87.75" customHeight="1" x14ac:dyDescent="0.35">
      <c r="A94" s="86">
        <v>87</v>
      </c>
      <c r="B94" s="2" t="s">
        <v>81</v>
      </c>
      <c r="C94" s="93" t="s">
        <v>351</v>
      </c>
      <c r="D94" s="58" t="s">
        <v>270</v>
      </c>
      <c r="E94" s="4">
        <v>42277</v>
      </c>
      <c r="F94" s="3">
        <f>SUM(G94:I94)</f>
        <v>2000</v>
      </c>
      <c r="G94" s="3">
        <v>2000</v>
      </c>
      <c r="H94" s="3" t="s">
        <v>7</v>
      </c>
      <c r="I94" s="3" t="s">
        <v>7</v>
      </c>
    </row>
    <row r="95" spans="1:10" ht="77.400000000000006" customHeight="1" x14ac:dyDescent="0.35">
      <c r="A95" s="86">
        <v>88</v>
      </c>
      <c r="B95" s="2" t="s">
        <v>82</v>
      </c>
      <c r="C95" s="94"/>
      <c r="D95" s="52" t="s">
        <v>271</v>
      </c>
      <c r="E95" s="4">
        <v>42277</v>
      </c>
      <c r="F95" s="3" t="s">
        <v>11</v>
      </c>
      <c r="G95" s="3" t="s">
        <v>11</v>
      </c>
      <c r="H95" s="3" t="s">
        <v>11</v>
      </c>
      <c r="I95" s="3" t="s">
        <v>11</v>
      </c>
    </row>
    <row r="96" spans="1:10" ht="111" customHeight="1" x14ac:dyDescent="0.35">
      <c r="A96" s="86">
        <v>89</v>
      </c>
      <c r="B96" s="2" t="s">
        <v>83</v>
      </c>
      <c r="C96" s="93" t="s">
        <v>351</v>
      </c>
      <c r="D96" s="51" t="s">
        <v>240</v>
      </c>
      <c r="E96" s="4">
        <v>42369</v>
      </c>
      <c r="F96" s="3">
        <f>SUM(G96:I96)</f>
        <v>13900</v>
      </c>
      <c r="G96" s="3">
        <v>13900</v>
      </c>
      <c r="H96" s="3" t="s">
        <v>7</v>
      </c>
      <c r="I96" s="3" t="s">
        <v>7</v>
      </c>
    </row>
    <row r="97" spans="1:10" ht="168" customHeight="1" x14ac:dyDescent="0.35">
      <c r="A97" s="86">
        <v>90</v>
      </c>
      <c r="B97" s="2" t="s">
        <v>84</v>
      </c>
      <c r="C97" s="94"/>
      <c r="D97" s="52" t="s">
        <v>272</v>
      </c>
      <c r="E97" s="4">
        <v>42369</v>
      </c>
      <c r="F97" s="3" t="s">
        <v>11</v>
      </c>
      <c r="G97" s="3" t="s">
        <v>11</v>
      </c>
      <c r="H97" s="3" t="s">
        <v>11</v>
      </c>
      <c r="I97" s="3" t="s">
        <v>11</v>
      </c>
    </row>
    <row r="98" spans="1:10" ht="180" customHeight="1" x14ac:dyDescent="0.35">
      <c r="A98" s="86">
        <v>91</v>
      </c>
      <c r="B98" s="2" t="s">
        <v>154</v>
      </c>
      <c r="C98" s="93" t="s">
        <v>352</v>
      </c>
      <c r="D98" s="58" t="s">
        <v>241</v>
      </c>
      <c r="E98" s="4">
        <v>42369</v>
      </c>
      <c r="F98" s="3">
        <f>SUM(G98:J98)</f>
        <v>312300</v>
      </c>
      <c r="G98" s="3">
        <v>312300</v>
      </c>
      <c r="H98" s="3" t="s">
        <v>7</v>
      </c>
      <c r="I98" s="3" t="s">
        <v>7</v>
      </c>
      <c r="J98" s="46"/>
    </row>
    <row r="99" spans="1:10" ht="74.25" customHeight="1" x14ac:dyDescent="0.35">
      <c r="A99" s="86">
        <v>92</v>
      </c>
      <c r="B99" s="2" t="s">
        <v>161</v>
      </c>
      <c r="C99" s="95"/>
      <c r="D99" s="52" t="s">
        <v>246</v>
      </c>
      <c r="E99" s="4">
        <v>42369</v>
      </c>
      <c r="F99" s="3" t="s">
        <v>11</v>
      </c>
      <c r="G99" s="3" t="s">
        <v>11</v>
      </c>
      <c r="H99" s="3" t="s">
        <v>11</v>
      </c>
      <c r="I99" s="3" t="s">
        <v>11</v>
      </c>
      <c r="J99" s="46"/>
    </row>
    <row r="100" spans="1:10" ht="160.19999999999999" customHeight="1" x14ac:dyDescent="0.35">
      <c r="A100" s="86">
        <v>93</v>
      </c>
      <c r="B100" s="6" t="s">
        <v>36</v>
      </c>
      <c r="C100" s="33" t="s">
        <v>159</v>
      </c>
      <c r="D100" s="30" t="s">
        <v>11</v>
      </c>
      <c r="E100" s="34" t="s">
        <v>11</v>
      </c>
      <c r="F100" s="5">
        <f t="shared" ref="F100:F109" si="10">SUM(G100:I100)</f>
        <v>51128.4</v>
      </c>
      <c r="G100" s="5">
        <f>SUM(G101)+SUM(G105)+SUM(G109)+SUM(G111)+SUM(G113)+SUM(G117)+SUM(G119)+SUM(G120)+SUM(G127)</f>
        <v>51128.4</v>
      </c>
      <c r="H100" s="5">
        <f>SUM(H101)+SUM(H105)+SUM(H109)+SUM(H111)+SUM(H113)+SUM(H117)+SUM(H119)+SUM(H120)+SUM(H127)</f>
        <v>0</v>
      </c>
      <c r="I100" s="5">
        <f>SUM(I101)+SUM(I105)+SUM(I109)+SUM(I111)+SUM(I113)+SUM(I117)+SUM(I119)+SUM(I120)+SUM(I127)</f>
        <v>0</v>
      </c>
    </row>
    <row r="101" spans="1:10" ht="193.5" customHeight="1" x14ac:dyDescent="0.35">
      <c r="A101" s="86">
        <v>94</v>
      </c>
      <c r="B101" s="22" t="s">
        <v>308</v>
      </c>
      <c r="C101" s="93" t="s">
        <v>353</v>
      </c>
      <c r="D101" s="58" t="s">
        <v>375</v>
      </c>
      <c r="E101" s="4">
        <v>42277</v>
      </c>
      <c r="F101" s="3">
        <f t="shared" si="10"/>
        <v>1099</v>
      </c>
      <c r="G101" s="3">
        <f>SUM(G102)+SUM(G103)</f>
        <v>1099</v>
      </c>
      <c r="H101" s="3">
        <f>SUM(H102)+SUM(H103)</f>
        <v>0</v>
      </c>
      <c r="I101" s="3">
        <f>SUM(I102)+SUM(I103)</f>
        <v>0</v>
      </c>
    </row>
    <row r="102" spans="1:10" ht="78.75" customHeight="1" x14ac:dyDescent="0.35">
      <c r="A102" s="86">
        <v>95</v>
      </c>
      <c r="B102" s="22" t="s">
        <v>175</v>
      </c>
      <c r="C102" s="92"/>
      <c r="D102" s="58" t="s">
        <v>295</v>
      </c>
      <c r="E102" s="4">
        <v>42277</v>
      </c>
      <c r="F102" s="3">
        <f t="shared" si="10"/>
        <v>249</v>
      </c>
      <c r="G102" s="3">
        <v>249</v>
      </c>
      <c r="H102" s="5" t="s">
        <v>7</v>
      </c>
      <c r="I102" s="3" t="s">
        <v>7</v>
      </c>
    </row>
    <row r="103" spans="1:10" ht="78.75" customHeight="1" x14ac:dyDescent="0.35">
      <c r="A103" s="86">
        <v>96</v>
      </c>
      <c r="B103" s="22" t="s">
        <v>85</v>
      </c>
      <c r="C103" s="92"/>
      <c r="D103" s="58" t="s">
        <v>203</v>
      </c>
      <c r="E103" s="4">
        <v>42277</v>
      </c>
      <c r="F103" s="3">
        <f t="shared" si="10"/>
        <v>850</v>
      </c>
      <c r="G103" s="3">
        <v>850</v>
      </c>
      <c r="H103" s="5" t="s">
        <v>7</v>
      </c>
      <c r="I103" s="3" t="s">
        <v>7</v>
      </c>
    </row>
    <row r="104" spans="1:10" ht="78.75" customHeight="1" x14ac:dyDescent="0.35">
      <c r="A104" s="86">
        <v>97</v>
      </c>
      <c r="B104" s="22" t="s">
        <v>339</v>
      </c>
      <c r="C104" s="92"/>
      <c r="D104" s="51" t="s">
        <v>340</v>
      </c>
      <c r="E104" s="4">
        <v>42277</v>
      </c>
      <c r="F104" s="3"/>
      <c r="G104" s="3"/>
      <c r="H104" s="5"/>
      <c r="I104" s="3"/>
    </row>
    <row r="105" spans="1:10" ht="193.5" customHeight="1" x14ac:dyDescent="0.35">
      <c r="A105" s="86">
        <v>98</v>
      </c>
      <c r="B105" s="22" t="s">
        <v>309</v>
      </c>
      <c r="C105" s="92"/>
      <c r="D105" s="58" t="s">
        <v>194</v>
      </c>
      <c r="E105" s="4">
        <v>42277</v>
      </c>
      <c r="F105" s="3">
        <f t="shared" si="10"/>
        <v>1099</v>
      </c>
      <c r="G105" s="3">
        <f>SUM(G106)+SUM(G107)</f>
        <v>1099</v>
      </c>
      <c r="H105" s="3">
        <f>SUM(H106)+SUM(H107)</f>
        <v>0</v>
      </c>
      <c r="I105" s="3">
        <f>SUM(I106)+SUM(I107)</f>
        <v>0</v>
      </c>
    </row>
    <row r="106" spans="1:10" ht="78.75" customHeight="1" x14ac:dyDescent="0.35">
      <c r="A106" s="86">
        <v>99</v>
      </c>
      <c r="B106" s="22" t="s">
        <v>176</v>
      </c>
      <c r="C106" s="92"/>
      <c r="D106" s="58" t="s">
        <v>295</v>
      </c>
      <c r="E106" s="4">
        <v>42277</v>
      </c>
      <c r="F106" s="3">
        <f t="shared" si="10"/>
        <v>249</v>
      </c>
      <c r="G106" s="3">
        <v>249</v>
      </c>
      <c r="H106" s="5" t="s">
        <v>7</v>
      </c>
      <c r="I106" s="3" t="s">
        <v>7</v>
      </c>
    </row>
    <row r="107" spans="1:10" ht="78.75" customHeight="1" x14ac:dyDescent="0.35">
      <c r="A107" s="86">
        <v>100</v>
      </c>
      <c r="B107" s="22" t="s">
        <v>86</v>
      </c>
      <c r="C107" s="92"/>
      <c r="D107" s="58" t="s">
        <v>204</v>
      </c>
      <c r="E107" s="4">
        <v>42277</v>
      </c>
      <c r="F107" s="3">
        <f t="shared" si="10"/>
        <v>850</v>
      </c>
      <c r="G107" s="3">
        <v>850</v>
      </c>
      <c r="H107" s="5" t="s">
        <v>7</v>
      </c>
      <c r="I107" s="3" t="s">
        <v>7</v>
      </c>
    </row>
    <row r="108" spans="1:10" ht="78.75" customHeight="1" x14ac:dyDescent="0.35">
      <c r="A108" s="86">
        <v>101</v>
      </c>
      <c r="B108" s="22" t="s">
        <v>338</v>
      </c>
      <c r="C108" s="92"/>
      <c r="D108" s="51" t="s">
        <v>337</v>
      </c>
      <c r="E108" s="4">
        <v>42277</v>
      </c>
      <c r="F108" s="3"/>
      <c r="G108" s="3"/>
      <c r="H108" s="5"/>
      <c r="I108" s="3"/>
    </row>
    <row r="109" spans="1:10" ht="224.25" customHeight="1" x14ac:dyDescent="0.35">
      <c r="A109" s="86">
        <v>102</v>
      </c>
      <c r="B109" s="28" t="s">
        <v>56</v>
      </c>
      <c r="C109" s="92"/>
      <c r="D109" s="51" t="s">
        <v>194</v>
      </c>
      <c r="E109" s="4">
        <v>42353</v>
      </c>
      <c r="F109" s="3">
        <f t="shared" si="10"/>
        <v>1250</v>
      </c>
      <c r="G109" s="3">
        <v>1250</v>
      </c>
      <c r="H109" s="5" t="s">
        <v>7</v>
      </c>
      <c r="I109" s="3" t="s">
        <v>7</v>
      </c>
    </row>
    <row r="110" spans="1:10" ht="103.5" customHeight="1" x14ac:dyDescent="0.35">
      <c r="A110" s="86">
        <v>103</v>
      </c>
      <c r="B110" s="22" t="s">
        <v>336</v>
      </c>
      <c r="C110" s="94"/>
      <c r="D110" s="58" t="s">
        <v>200</v>
      </c>
      <c r="E110" s="4">
        <v>42353</v>
      </c>
      <c r="F110" s="3" t="s">
        <v>11</v>
      </c>
      <c r="G110" s="3" t="s">
        <v>11</v>
      </c>
      <c r="H110" s="3" t="s">
        <v>11</v>
      </c>
      <c r="I110" s="3" t="s">
        <v>11</v>
      </c>
    </row>
    <row r="111" spans="1:10" ht="155.25" customHeight="1" x14ac:dyDescent="0.35">
      <c r="A111" s="86">
        <v>104</v>
      </c>
      <c r="B111" s="22" t="s">
        <v>87</v>
      </c>
      <c r="C111" s="93" t="s">
        <v>354</v>
      </c>
      <c r="D111" s="58" t="s">
        <v>366</v>
      </c>
      <c r="E111" s="4">
        <v>42363</v>
      </c>
      <c r="F111" s="3">
        <f>SUM(G111:I111)</f>
        <v>8122.5</v>
      </c>
      <c r="G111" s="3">
        <v>8122.5</v>
      </c>
      <c r="H111" s="3" t="s">
        <v>7</v>
      </c>
      <c r="I111" s="3" t="s">
        <v>7</v>
      </c>
    </row>
    <row r="112" spans="1:10" ht="66" customHeight="1" x14ac:dyDescent="0.35">
      <c r="A112" s="86">
        <v>105</v>
      </c>
      <c r="B112" s="22" t="s">
        <v>88</v>
      </c>
      <c r="C112" s="94"/>
      <c r="D112" s="58" t="s">
        <v>249</v>
      </c>
      <c r="E112" s="4">
        <v>42363</v>
      </c>
      <c r="F112" s="3" t="s">
        <v>11</v>
      </c>
      <c r="G112" s="3" t="s">
        <v>11</v>
      </c>
      <c r="H112" s="3" t="s">
        <v>11</v>
      </c>
      <c r="I112" s="3" t="s">
        <v>11</v>
      </c>
    </row>
    <row r="113" spans="1:9" ht="322.5" customHeight="1" x14ac:dyDescent="0.35">
      <c r="A113" s="86">
        <v>106</v>
      </c>
      <c r="B113" s="22" t="s">
        <v>310</v>
      </c>
      <c r="C113" s="93" t="s">
        <v>355</v>
      </c>
      <c r="D113" s="58" t="s">
        <v>360</v>
      </c>
      <c r="E113" s="4">
        <v>42353</v>
      </c>
      <c r="F113" s="3">
        <f>SUM(G113:I113)</f>
        <v>3630</v>
      </c>
      <c r="G113" s="3">
        <f>SUM(G114)+SUM(G115)</f>
        <v>3630</v>
      </c>
      <c r="H113" s="3">
        <f>SUM(H114)+SUM(H115)</f>
        <v>0</v>
      </c>
      <c r="I113" s="3">
        <f>SUM(I114)+SUM(I115)</f>
        <v>0</v>
      </c>
    </row>
    <row r="114" spans="1:9" ht="107.25" customHeight="1" x14ac:dyDescent="0.35">
      <c r="A114" s="86">
        <v>107</v>
      </c>
      <c r="B114" s="22" t="s">
        <v>177</v>
      </c>
      <c r="C114" s="92"/>
      <c r="D114" s="58" t="s">
        <v>296</v>
      </c>
      <c r="E114" s="4">
        <v>42353</v>
      </c>
      <c r="F114" s="3">
        <f>SUM(G114:I114)</f>
        <v>2430</v>
      </c>
      <c r="G114" s="3">
        <v>2430</v>
      </c>
      <c r="H114" s="5" t="s">
        <v>7</v>
      </c>
      <c r="I114" s="3" t="s">
        <v>7</v>
      </c>
    </row>
    <row r="115" spans="1:9" ht="163.5" customHeight="1" x14ac:dyDescent="0.35">
      <c r="A115" s="86">
        <v>108</v>
      </c>
      <c r="B115" s="22" t="s">
        <v>178</v>
      </c>
      <c r="C115" s="92"/>
      <c r="D115" s="58" t="s">
        <v>205</v>
      </c>
      <c r="E115" s="4">
        <v>42095</v>
      </c>
      <c r="F115" s="3">
        <f>SUM(G115:I115)</f>
        <v>1200</v>
      </c>
      <c r="G115" s="3">
        <v>1200</v>
      </c>
      <c r="H115" s="5" t="s">
        <v>7</v>
      </c>
      <c r="I115" s="3" t="s">
        <v>7</v>
      </c>
    </row>
    <row r="116" spans="1:9" ht="106.2" customHeight="1" x14ac:dyDescent="0.35">
      <c r="A116" s="86">
        <v>109</v>
      </c>
      <c r="B116" s="22" t="s">
        <v>89</v>
      </c>
      <c r="C116" s="94"/>
      <c r="D116" s="58" t="s">
        <v>195</v>
      </c>
      <c r="E116" s="4">
        <v>42353</v>
      </c>
      <c r="F116" s="3" t="s">
        <v>11</v>
      </c>
      <c r="G116" s="3" t="s">
        <v>11</v>
      </c>
      <c r="H116" s="3" t="s">
        <v>11</v>
      </c>
      <c r="I116" s="3" t="s">
        <v>11</v>
      </c>
    </row>
    <row r="117" spans="1:9" ht="208.5" customHeight="1" x14ac:dyDescent="0.35">
      <c r="A117" s="86">
        <v>110</v>
      </c>
      <c r="B117" s="22" t="s">
        <v>155</v>
      </c>
      <c r="C117" s="93" t="s">
        <v>356</v>
      </c>
      <c r="D117" s="58" t="s">
        <v>199</v>
      </c>
      <c r="E117" s="4">
        <v>42339</v>
      </c>
      <c r="F117" s="3">
        <f>SUM(G117:I117)</f>
        <v>28761.5</v>
      </c>
      <c r="G117" s="3">
        <v>28761.5</v>
      </c>
      <c r="H117" s="3" t="s">
        <v>7</v>
      </c>
      <c r="I117" s="3" t="s">
        <v>7</v>
      </c>
    </row>
    <row r="118" spans="1:9" ht="108" customHeight="1" x14ac:dyDescent="0.35">
      <c r="A118" s="86">
        <v>111</v>
      </c>
      <c r="B118" s="22" t="s">
        <v>90</v>
      </c>
      <c r="C118" s="94"/>
      <c r="D118" s="58" t="s">
        <v>378</v>
      </c>
      <c r="E118" s="4">
        <v>42339</v>
      </c>
      <c r="F118" s="3" t="s">
        <v>11</v>
      </c>
      <c r="G118" s="3" t="s">
        <v>11</v>
      </c>
      <c r="H118" s="3" t="s">
        <v>11</v>
      </c>
      <c r="I118" s="3" t="s">
        <v>11</v>
      </c>
    </row>
    <row r="119" spans="1:9" ht="204.75" customHeight="1" x14ac:dyDescent="0.35">
      <c r="A119" s="86">
        <v>112</v>
      </c>
      <c r="B119" s="22" t="s">
        <v>91</v>
      </c>
      <c r="C119" s="96" t="s">
        <v>350</v>
      </c>
      <c r="D119" s="109" t="s">
        <v>326</v>
      </c>
      <c r="E119" s="31">
        <v>42369</v>
      </c>
      <c r="F119" s="3">
        <f t="shared" ref="F119:F125" si="11">SUM(G119:I119)</f>
        <v>1347.5</v>
      </c>
      <c r="G119" s="3">
        <v>1347.5</v>
      </c>
      <c r="H119" s="3" t="s">
        <v>11</v>
      </c>
      <c r="I119" s="3" t="s">
        <v>11</v>
      </c>
    </row>
    <row r="120" spans="1:9" ht="190.5" customHeight="1" x14ac:dyDescent="0.35">
      <c r="A120" s="86">
        <v>113</v>
      </c>
      <c r="B120" s="22" t="s">
        <v>92</v>
      </c>
      <c r="C120" s="108"/>
      <c r="D120" s="109"/>
      <c r="E120" s="4">
        <v>42369</v>
      </c>
      <c r="F120" s="3">
        <f t="shared" si="11"/>
        <v>2261.9</v>
      </c>
      <c r="G120" s="3">
        <f>SUM(G121)+SUM(G122)+SUM(G123)+SUM(G124)+SUM(G125)</f>
        <v>2261.9</v>
      </c>
      <c r="H120" s="3">
        <f>SUM(H121)+SUM(H122)+SUM(H123)+SUM(H124)+SUM(H125)</f>
        <v>0</v>
      </c>
      <c r="I120" s="3">
        <f>SUM(I121)+SUM(I122)+SUM(I123)+SUM(I124)+SUM(I125)</f>
        <v>0</v>
      </c>
    </row>
    <row r="121" spans="1:9" ht="116.4" customHeight="1" x14ac:dyDescent="0.35">
      <c r="A121" s="86">
        <v>114</v>
      </c>
      <c r="B121" s="22" t="s">
        <v>93</v>
      </c>
      <c r="C121" s="108"/>
      <c r="D121" s="58" t="s">
        <v>376</v>
      </c>
      <c r="E121" s="4">
        <v>42369</v>
      </c>
      <c r="F121" s="3">
        <f t="shared" si="11"/>
        <v>879</v>
      </c>
      <c r="G121" s="3">
        <v>879</v>
      </c>
      <c r="H121" s="5" t="s">
        <v>11</v>
      </c>
      <c r="I121" s="5" t="s">
        <v>11</v>
      </c>
    </row>
    <row r="122" spans="1:9" ht="79.5" customHeight="1" x14ac:dyDescent="0.35">
      <c r="A122" s="86">
        <v>115</v>
      </c>
      <c r="B122" s="22" t="s">
        <v>179</v>
      </c>
      <c r="C122" s="108"/>
      <c r="D122" s="58" t="s">
        <v>297</v>
      </c>
      <c r="E122" s="45">
        <v>42369</v>
      </c>
      <c r="F122" s="3">
        <f t="shared" si="11"/>
        <v>370</v>
      </c>
      <c r="G122" s="3">
        <v>370</v>
      </c>
      <c r="H122" s="5" t="s">
        <v>11</v>
      </c>
      <c r="I122" s="5" t="s">
        <v>11</v>
      </c>
    </row>
    <row r="123" spans="1:9" ht="64.95" customHeight="1" x14ac:dyDescent="0.35">
      <c r="A123" s="86">
        <v>116</v>
      </c>
      <c r="B123" s="22" t="s">
        <v>94</v>
      </c>
      <c r="C123" s="108"/>
      <c r="D123" s="58" t="s">
        <v>298</v>
      </c>
      <c r="E123" s="45">
        <v>42369</v>
      </c>
      <c r="F123" s="3">
        <f t="shared" si="11"/>
        <v>149</v>
      </c>
      <c r="G123" s="3">
        <v>149</v>
      </c>
      <c r="H123" s="5" t="s">
        <v>11</v>
      </c>
      <c r="I123" s="5" t="s">
        <v>11</v>
      </c>
    </row>
    <row r="124" spans="1:9" ht="94.5" customHeight="1" x14ac:dyDescent="0.35">
      <c r="A124" s="86">
        <v>117</v>
      </c>
      <c r="B124" s="29" t="s">
        <v>180</v>
      </c>
      <c r="C124" s="108"/>
      <c r="D124" s="58" t="s">
        <v>206</v>
      </c>
      <c r="E124" s="45">
        <v>42095</v>
      </c>
      <c r="F124" s="3">
        <f t="shared" si="11"/>
        <v>474.9</v>
      </c>
      <c r="G124" s="55">
        <v>474.9</v>
      </c>
      <c r="H124" s="5" t="s">
        <v>7</v>
      </c>
      <c r="I124" s="5" t="s">
        <v>7</v>
      </c>
    </row>
    <row r="125" spans="1:9" ht="85.5" customHeight="1" x14ac:dyDescent="0.35">
      <c r="A125" s="86">
        <v>118</v>
      </c>
      <c r="B125" s="29" t="s">
        <v>181</v>
      </c>
      <c r="C125" s="108"/>
      <c r="D125" s="58" t="s">
        <v>206</v>
      </c>
      <c r="E125" s="45">
        <v>42095</v>
      </c>
      <c r="F125" s="3">
        <f t="shared" si="11"/>
        <v>389</v>
      </c>
      <c r="G125" s="3">
        <v>389</v>
      </c>
      <c r="H125" s="5" t="s">
        <v>7</v>
      </c>
      <c r="I125" s="5" t="s">
        <v>7</v>
      </c>
    </row>
    <row r="126" spans="1:9" ht="156.75" customHeight="1" x14ac:dyDescent="0.35">
      <c r="A126" s="86">
        <v>119</v>
      </c>
      <c r="B126" s="22" t="s">
        <v>311</v>
      </c>
      <c r="C126" s="97"/>
      <c r="D126" s="52" t="s">
        <v>196</v>
      </c>
      <c r="E126" s="4">
        <v>42369</v>
      </c>
      <c r="F126" s="3" t="s">
        <v>11</v>
      </c>
      <c r="G126" s="3" t="s">
        <v>11</v>
      </c>
      <c r="H126" s="3" t="s">
        <v>11</v>
      </c>
      <c r="I126" s="3" t="s">
        <v>11</v>
      </c>
    </row>
    <row r="127" spans="1:9" ht="139.5" customHeight="1" x14ac:dyDescent="0.35">
      <c r="A127" s="86">
        <v>120</v>
      </c>
      <c r="B127" s="22" t="s">
        <v>95</v>
      </c>
      <c r="C127" s="93" t="s">
        <v>357</v>
      </c>
      <c r="D127" s="58" t="s">
        <v>198</v>
      </c>
      <c r="E127" s="4">
        <v>42369</v>
      </c>
      <c r="F127" s="3">
        <f t="shared" ref="F127:F131" si="12">SUM(G127:I127)</f>
        <v>3557</v>
      </c>
      <c r="G127" s="3">
        <f>G128+G129+G130+G131</f>
        <v>3557</v>
      </c>
      <c r="H127" s="3" t="s">
        <v>7</v>
      </c>
      <c r="I127" s="3" t="s">
        <v>7</v>
      </c>
    </row>
    <row r="128" spans="1:9" ht="72.599999999999994" customHeight="1" x14ac:dyDescent="0.35">
      <c r="A128" s="86">
        <v>121</v>
      </c>
      <c r="B128" s="22" t="s">
        <v>96</v>
      </c>
      <c r="C128" s="92"/>
      <c r="D128" s="58" t="s">
        <v>207</v>
      </c>
      <c r="E128" s="4">
        <v>42323</v>
      </c>
      <c r="F128" s="3">
        <f t="shared" si="12"/>
        <v>1700</v>
      </c>
      <c r="G128" s="3">
        <v>1700</v>
      </c>
      <c r="H128" s="5" t="s">
        <v>11</v>
      </c>
      <c r="I128" s="5" t="s">
        <v>11</v>
      </c>
    </row>
    <row r="129" spans="1:10" ht="67.2" customHeight="1" x14ac:dyDescent="0.35">
      <c r="A129" s="86">
        <v>122</v>
      </c>
      <c r="B129" s="22" t="s">
        <v>97</v>
      </c>
      <c r="C129" s="92"/>
      <c r="D129" s="58" t="s">
        <v>379</v>
      </c>
      <c r="E129" s="4">
        <v>42323</v>
      </c>
      <c r="F129" s="3">
        <f t="shared" si="12"/>
        <v>330</v>
      </c>
      <c r="G129" s="3">
        <v>330</v>
      </c>
      <c r="H129" s="5" t="s">
        <v>11</v>
      </c>
      <c r="I129" s="5" t="s">
        <v>11</v>
      </c>
    </row>
    <row r="130" spans="1:10" ht="89.25" customHeight="1" x14ac:dyDescent="0.35">
      <c r="A130" s="86">
        <v>123</v>
      </c>
      <c r="B130" s="22" t="s">
        <v>118</v>
      </c>
      <c r="C130" s="92"/>
      <c r="D130" s="58" t="s">
        <v>208</v>
      </c>
      <c r="E130" s="4">
        <v>42323</v>
      </c>
      <c r="F130" s="3">
        <f t="shared" si="12"/>
        <v>998</v>
      </c>
      <c r="G130" s="3">
        <v>998</v>
      </c>
      <c r="H130" s="5" t="s">
        <v>7</v>
      </c>
      <c r="I130" s="5" t="s">
        <v>7</v>
      </c>
    </row>
    <row r="131" spans="1:10" ht="82.95" customHeight="1" x14ac:dyDescent="0.35">
      <c r="A131" s="86">
        <v>124</v>
      </c>
      <c r="B131" s="22" t="s">
        <v>182</v>
      </c>
      <c r="C131" s="92"/>
      <c r="D131" s="58" t="s">
        <v>377</v>
      </c>
      <c r="E131" s="4">
        <v>42369</v>
      </c>
      <c r="F131" s="3">
        <f t="shared" si="12"/>
        <v>529</v>
      </c>
      <c r="G131" s="3">
        <v>529</v>
      </c>
      <c r="H131" s="5" t="s">
        <v>7</v>
      </c>
      <c r="I131" s="5" t="s">
        <v>7</v>
      </c>
    </row>
    <row r="132" spans="1:10" ht="121.95" customHeight="1" x14ac:dyDescent="0.35">
      <c r="A132" s="86">
        <v>125</v>
      </c>
      <c r="B132" s="22" t="s">
        <v>98</v>
      </c>
      <c r="C132" s="94"/>
      <c r="D132" s="58" t="s">
        <v>197</v>
      </c>
      <c r="E132" s="4">
        <v>42323</v>
      </c>
      <c r="F132" s="3" t="s">
        <v>11</v>
      </c>
      <c r="G132" s="3" t="s">
        <v>11</v>
      </c>
      <c r="H132" s="3" t="s">
        <v>11</v>
      </c>
      <c r="I132" s="3" t="s">
        <v>11</v>
      </c>
    </row>
    <row r="133" spans="1:10" ht="141.6" customHeight="1" x14ac:dyDescent="0.35">
      <c r="A133" s="86">
        <v>126</v>
      </c>
      <c r="B133" s="28" t="s">
        <v>37</v>
      </c>
      <c r="C133" s="35" t="s">
        <v>131</v>
      </c>
      <c r="D133" s="30" t="s">
        <v>11</v>
      </c>
      <c r="E133" s="36" t="s">
        <v>11</v>
      </c>
      <c r="F133" s="21">
        <f>SUM(G133:I133)</f>
        <v>27985.9</v>
      </c>
      <c r="G133" s="21">
        <f>SUM(G134)+SUM(G136)+SUM(G137)+SUM(G138)+SUM(G139)+SUM(G141)+SUM(G147)+SUM(G148)+SUM(G143)+SUM(G149)</f>
        <v>27985.9</v>
      </c>
      <c r="H133" s="21">
        <f>SUM(H134)+SUM(H136)+SUM(H137)+SUM(H138)+SUM(H139)+SUM(H141)+SUM(H142)+SUM(H147)+SUM(H148)</f>
        <v>0</v>
      </c>
      <c r="I133" s="21">
        <f>SUM(I134)+SUM(I136)+SUM(I137)+SUM(I138)+SUM(I139)+SUM(I141)+SUM(I142)+SUM(I147)+SUM(I148)</f>
        <v>0</v>
      </c>
    </row>
    <row r="134" spans="1:10" ht="118.5" customHeight="1" x14ac:dyDescent="0.35">
      <c r="A134" s="86">
        <v>127</v>
      </c>
      <c r="B134" s="22" t="s">
        <v>99</v>
      </c>
      <c r="C134" s="107" t="s">
        <v>132</v>
      </c>
      <c r="D134" s="39" t="s">
        <v>327</v>
      </c>
      <c r="E134" s="24">
        <v>42369</v>
      </c>
      <c r="F134" s="23">
        <f>SUM(G134:I134)</f>
        <v>120</v>
      </c>
      <c r="G134" s="23">
        <v>120</v>
      </c>
      <c r="H134" s="23" t="s">
        <v>7</v>
      </c>
      <c r="I134" s="23" t="s">
        <v>7</v>
      </c>
    </row>
    <row r="135" spans="1:10" ht="85.95" customHeight="1" x14ac:dyDescent="0.35">
      <c r="A135" s="86">
        <v>128</v>
      </c>
      <c r="B135" s="22" t="s">
        <v>108</v>
      </c>
      <c r="C135" s="102"/>
      <c r="D135" s="49" t="s">
        <v>247</v>
      </c>
      <c r="E135" s="24">
        <v>42369</v>
      </c>
      <c r="F135" s="23" t="s">
        <v>11</v>
      </c>
      <c r="G135" s="23" t="s">
        <v>11</v>
      </c>
      <c r="H135" s="23" t="s">
        <v>11</v>
      </c>
      <c r="I135" s="23" t="s">
        <v>11</v>
      </c>
    </row>
    <row r="136" spans="1:10" ht="100.95" customHeight="1" x14ac:dyDescent="0.35">
      <c r="A136" s="86">
        <v>129</v>
      </c>
      <c r="B136" s="22" t="s">
        <v>43</v>
      </c>
      <c r="C136" s="107" t="s">
        <v>133</v>
      </c>
      <c r="D136" s="39" t="s">
        <v>242</v>
      </c>
      <c r="E136" s="24">
        <v>42369</v>
      </c>
      <c r="F136" s="23">
        <f>SUM(G136:I136)</f>
        <v>3886.7</v>
      </c>
      <c r="G136" s="23">
        <v>3886.7</v>
      </c>
      <c r="H136" s="23" t="s">
        <v>7</v>
      </c>
      <c r="I136" s="23" t="s">
        <v>7</v>
      </c>
    </row>
    <row r="137" spans="1:10" ht="108" customHeight="1" x14ac:dyDescent="0.35">
      <c r="A137" s="86">
        <v>130</v>
      </c>
      <c r="B137" s="22" t="s">
        <v>44</v>
      </c>
      <c r="C137" s="101"/>
      <c r="D137" s="39" t="s">
        <v>242</v>
      </c>
      <c r="E137" s="24">
        <v>42369</v>
      </c>
      <c r="F137" s="23">
        <f>SUM(G137:I137)</f>
        <v>500</v>
      </c>
      <c r="G137" s="23">
        <v>500</v>
      </c>
      <c r="H137" s="23" t="s">
        <v>7</v>
      </c>
      <c r="I137" s="23" t="s">
        <v>7</v>
      </c>
    </row>
    <row r="138" spans="1:10" ht="153" customHeight="1" x14ac:dyDescent="0.35">
      <c r="A138" s="86">
        <v>131</v>
      </c>
      <c r="B138" s="22" t="s">
        <v>45</v>
      </c>
      <c r="C138" s="101"/>
      <c r="D138" s="39" t="s">
        <v>242</v>
      </c>
      <c r="E138" s="24">
        <v>42369</v>
      </c>
      <c r="F138" s="23">
        <f>SUM(G138:I138)</f>
        <v>2000</v>
      </c>
      <c r="G138" s="23">
        <v>2000</v>
      </c>
      <c r="H138" s="23" t="s">
        <v>7</v>
      </c>
      <c r="I138" s="23" t="s">
        <v>7</v>
      </c>
    </row>
    <row r="139" spans="1:10" ht="132.75" customHeight="1" x14ac:dyDescent="0.35">
      <c r="A139" s="86">
        <v>132</v>
      </c>
      <c r="B139" s="22" t="s">
        <v>46</v>
      </c>
      <c r="C139" s="101"/>
      <c r="D139" s="39" t="s">
        <v>242</v>
      </c>
      <c r="E139" s="24">
        <v>42369</v>
      </c>
      <c r="F139" s="23">
        <f>SUM(G139:I139)</f>
        <v>235.1</v>
      </c>
      <c r="G139" s="23">
        <v>235.1</v>
      </c>
      <c r="H139" s="23" t="s">
        <v>7</v>
      </c>
      <c r="I139" s="23" t="s">
        <v>7</v>
      </c>
    </row>
    <row r="140" spans="1:10" ht="67.95" customHeight="1" x14ac:dyDescent="0.35">
      <c r="A140" s="86">
        <v>133</v>
      </c>
      <c r="B140" s="22" t="s">
        <v>107</v>
      </c>
      <c r="C140" s="102"/>
      <c r="D140" s="49" t="s">
        <v>248</v>
      </c>
      <c r="E140" s="24">
        <v>42369</v>
      </c>
      <c r="F140" s="23" t="s">
        <v>11</v>
      </c>
      <c r="G140" s="23" t="s">
        <v>11</v>
      </c>
      <c r="H140" s="23" t="s">
        <v>11</v>
      </c>
      <c r="I140" s="23" t="s">
        <v>11</v>
      </c>
      <c r="J140" s="7"/>
    </row>
    <row r="141" spans="1:10" ht="110.4" customHeight="1" x14ac:dyDescent="0.35">
      <c r="A141" s="86">
        <v>134</v>
      </c>
      <c r="B141" s="22" t="s">
        <v>47</v>
      </c>
      <c r="C141" s="107" t="s">
        <v>133</v>
      </c>
      <c r="D141" s="39" t="s">
        <v>243</v>
      </c>
      <c r="E141" s="24">
        <v>42369</v>
      </c>
      <c r="F141" s="23">
        <f>SUM(G141:I141)</f>
        <v>9200</v>
      </c>
      <c r="G141" s="23">
        <v>9200</v>
      </c>
      <c r="H141" s="23" t="s">
        <v>7</v>
      </c>
      <c r="I141" s="23" t="s">
        <v>7</v>
      </c>
    </row>
    <row r="142" spans="1:10" ht="155.25" customHeight="1" x14ac:dyDescent="0.35">
      <c r="A142" s="86">
        <v>135</v>
      </c>
      <c r="B142" s="22" t="s">
        <v>106</v>
      </c>
      <c r="C142" s="102"/>
      <c r="D142" s="49" t="s">
        <v>250</v>
      </c>
      <c r="E142" s="24">
        <v>42369</v>
      </c>
      <c r="F142" s="23" t="s">
        <v>11</v>
      </c>
      <c r="G142" s="23" t="s">
        <v>11</v>
      </c>
      <c r="H142" s="23" t="s">
        <v>11</v>
      </c>
      <c r="I142" s="23" t="s">
        <v>11</v>
      </c>
    </row>
    <row r="143" spans="1:10" ht="115.5" customHeight="1" x14ac:dyDescent="0.35">
      <c r="A143" s="86">
        <v>136</v>
      </c>
      <c r="B143" s="22" t="s">
        <v>48</v>
      </c>
      <c r="C143" s="107" t="s">
        <v>133</v>
      </c>
      <c r="D143" s="39" t="s">
        <v>244</v>
      </c>
      <c r="E143" s="24">
        <v>42369</v>
      </c>
      <c r="F143" s="23">
        <f>SUM(G143:I143)</f>
        <v>1992.7</v>
      </c>
      <c r="G143" s="23">
        <f>SUM(G144:G146)</f>
        <v>1992.7</v>
      </c>
      <c r="H143" s="23">
        <f>SUM(H144:H146)</f>
        <v>0</v>
      </c>
      <c r="I143" s="23">
        <f>SUM(I144:I146)</f>
        <v>0</v>
      </c>
    </row>
    <row r="144" spans="1:10" ht="101.25" customHeight="1" x14ac:dyDescent="0.35">
      <c r="A144" s="86">
        <v>137</v>
      </c>
      <c r="B144" s="22" t="s">
        <v>100</v>
      </c>
      <c r="C144" s="101"/>
      <c r="D144" s="39" t="s">
        <v>251</v>
      </c>
      <c r="E144" s="24">
        <v>42369</v>
      </c>
      <c r="F144" s="23">
        <f>SUM(G144:I144)</f>
        <v>150</v>
      </c>
      <c r="G144" s="23">
        <v>150</v>
      </c>
      <c r="H144" s="23" t="s">
        <v>7</v>
      </c>
      <c r="I144" s="23" t="s">
        <v>7</v>
      </c>
    </row>
    <row r="145" spans="1:9" ht="70.95" customHeight="1" x14ac:dyDescent="0.35">
      <c r="A145" s="86">
        <v>138</v>
      </c>
      <c r="B145" s="22" t="s">
        <v>101</v>
      </c>
      <c r="C145" s="101"/>
      <c r="D145" s="39" t="s">
        <v>252</v>
      </c>
      <c r="E145" s="24">
        <v>42369</v>
      </c>
      <c r="F145" s="23">
        <f>SUM(G145:I145)</f>
        <v>142.69999999999999</v>
      </c>
      <c r="G145" s="23">
        <v>142.69999999999999</v>
      </c>
      <c r="H145" s="23" t="s">
        <v>7</v>
      </c>
      <c r="I145" s="23" t="s">
        <v>7</v>
      </c>
    </row>
    <row r="146" spans="1:9" ht="64.95" customHeight="1" x14ac:dyDescent="0.35">
      <c r="A146" s="86">
        <v>139</v>
      </c>
      <c r="B146" s="22" t="s">
        <v>102</v>
      </c>
      <c r="C146" s="101"/>
      <c r="D146" s="39" t="s">
        <v>253</v>
      </c>
      <c r="E146" s="24">
        <v>42369</v>
      </c>
      <c r="F146" s="23">
        <f>SUM(G146:I146)</f>
        <v>1700</v>
      </c>
      <c r="G146" s="23">
        <v>1700</v>
      </c>
      <c r="H146" s="23" t="s">
        <v>7</v>
      </c>
      <c r="I146" s="23" t="s">
        <v>7</v>
      </c>
    </row>
    <row r="147" spans="1:9" ht="81.599999999999994" customHeight="1" x14ac:dyDescent="0.35">
      <c r="A147" s="86">
        <v>140</v>
      </c>
      <c r="B147" s="22" t="s">
        <v>105</v>
      </c>
      <c r="C147" s="102"/>
      <c r="D147" s="39" t="s">
        <v>254</v>
      </c>
      <c r="E147" s="25">
        <v>42369</v>
      </c>
      <c r="F147" s="23" t="s">
        <v>11</v>
      </c>
      <c r="G147" s="23" t="s">
        <v>11</v>
      </c>
      <c r="H147" s="23" t="s">
        <v>11</v>
      </c>
      <c r="I147" s="23" t="s">
        <v>11</v>
      </c>
    </row>
    <row r="148" spans="1:9" ht="105.75" customHeight="1" x14ac:dyDescent="0.35">
      <c r="A148" s="86">
        <v>141</v>
      </c>
      <c r="B148" s="22" t="s">
        <v>49</v>
      </c>
      <c r="C148" s="107" t="s">
        <v>133</v>
      </c>
      <c r="D148" s="48" t="s">
        <v>245</v>
      </c>
      <c r="E148" s="25">
        <v>42369</v>
      </c>
      <c r="F148" s="26">
        <f>SUM(G148:I148)</f>
        <v>9435</v>
      </c>
      <c r="G148" s="26">
        <v>9435</v>
      </c>
      <c r="H148" s="26">
        <v>0</v>
      </c>
      <c r="I148" s="26">
        <v>0</v>
      </c>
    </row>
    <row r="149" spans="1:9" ht="108.75" customHeight="1" x14ac:dyDescent="0.35">
      <c r="A149" s="86">
        <v>142</v>
      </c>
      <c r="B149" s="22" t="s">
        <v>50</v>
      </c>
      <c r="C149" s="101"/>
      <c r="D149" s="39" t="s">
        <v>245</v>
      </c>
      <c r="E149" s="25">
        <v>42369</v>
      </c>
      <c r="F149" s="23">
        <f>SUM(G149:I149)</f>
        <v>616.4</v>
      </c>
      <c r="G149" s="23">
        <f>SUM(G150:G151)</f>
        <v>616.4</v>
      </c>
      <c r="H149" s="23" t="s">
        <v>7</v>
      </c>
      <c r="I149" s="23" t="s">
        <v>7</v>
      </c>
    </row>
    <row r="150" spans="1:9" ht="190.5" customHeight="1" x14ac:dyDescent="0.35">
      <c r="A150" s="86">
        <v>143</v>
      </c>
      <c r="B150" s="22" t="s">
        <v>103</v>
      </c>
      <c r="C150" s="101"/>
      <c r="D150" s="39" t="s">
        <v>334</v>
      </c>
      <c r="E150" s="25">
        <v>42369</v>
      </c>
      <c r="F150" s="23">
        <f>SUM(G150:I150)</f>
        <v>500</v>
      </c>
      <c r="G150" s="23">
        <v>500</v>
      </c>
      <c r="H150" s="23" t="s">
        <v>7</v>
      </c>
      <c r="I150" s="23" t="s">
        <v>7</v>
      </c>
    </row>
    <row r="151" spans="1:9" ht="79.5" customHeight="1" x14ac:dyDescent="0.35">
      <c r="A151" s="86">
        <v>144</v>
      </c>
      <c r="B151" s="22" t="s">
        <v>104</v>
      </c>
      <c r="C151" s="101"/>
      <c r="D151" s="39" t="s">
        <v>335</v>
      </c>
      <c r="E151" s="25">
        <v>42369</v>
      </c>
      <c r="F151" s="23">
        <f>SUM(G151:I151)</f>
        <v>116.4</v>
      </c>
      <c r="G151" s="23">
        <v>116.4</v>
      </c>
      <c r="H151" s="21" t="s">
        <v>7</v>
      </c>
      <c r="I151" s="21" t="s">
        <v>7</v>
      </c>
    </row>
    <row r="152" spans="1:9" ht="102.75" customHeight="1" x14ac:dyDescent="0.35">
      <c r="A152" s="86">
        <v>145</v>
      </c>
      <c r="B152" s="22" t="s">
        <v>315</v>
      </c>
      <c r="C152" s="101"/>
      <c r="D152" s="39" t="s">
        <v>255</v>
      </c>
      <c r="E152" s="25">
        <v>42369</v>
      </c>
      <c r="F152" s="26" t="s">
        <v>11</v>
      </c>
      <c r="G152" s="26" t="s">
        <v>11</v>
      </c>
      <c r="H152" s="26" t="s">
        <v>11</v>
      </c>
      <c r="I152" s="26" t="s">
        <v>11</v>
      </c>
    </row>
    <row r="153" spans="1:9" ht="92.4" customHeight="1" x14ac:dyDescent="0.35">
      <c r="A153" s="86">
        <v>146</v>
      </c>
      <c r="B153" s="22" t="s">
        <v>316</v>
      </c>
      <c r="C153" s="102"/>
      <c r="D153" s="39" t="s">
        <v>314</v>
      </c>
      <c r="E153" s="25">
        <v>42277</v>
      </c>
      <c r="F153" s="26" t="s">
        <v>11</v>
      </c>
      <c r="G153" s="26" t="s">
        <v>11</v>
      </c>
      <c r="H153" s="26" t="s">
        <v>11</v>
      </c>
      <c r="I153" s="26" t="s">
        <v>11</v>
      </c>
    </row>
    <row r="154" spans="1:9" ht="140.4" customHeight="1" x14ac:dyDescent="0.35">
      <c r="A154" s="86">
        <v>147</v>
      </c>
      <c r="B154" s="41" t="s">
        <v>38</v>
      </c>
      <c r="C154" s="35" t="s">
        <v>134</v>
      </c>
      <c r="D154" s="30" t="s">
        <v>11</v>
      </c>
      <c r="E154" s="36" t="s">
        <v>11</v>
      </c>
      <c r="F154" s="21">
        <f>SUM(G154:I154)</f>
        <v>4769.6000000000004</v>
      </c>
      <c r="G154" s="21">
        <f>SUM(G155)+SUM(G157)+SUM(G164)+SUM(G168)+SUM(G173)</f>
        <v>4769.6000000000004</v>
      </c>
      <c r="H154" s="21">
        <f>SUM(H155)+SUM(H157)+SUM(H164)+SUM(H168)+SUM(H173)</f>
        <v>0</v>
      </c>
      <c r="I154" s="21">
        <f>SUM(I155)+SUM(I157)+SUM(I164)+SUM(I168)+SUM(I173)</f>
        <v>0</v>
      </c>
    </row>
    <row r="155" spans="1:9" ht="192.75" customHeight="1" x14ac:dyDescent="0.35">
      <c r="A155" s="86">
        <v>148</v>
      </c>
      <c r="B155" s="22" t="s">
        <v>51</v>
      </c>
      <c r="C155" s="107" t="s">
        <v>134</v>
      </c>
      <c r="D155" s="39" t="s">
        <v>328</v>
      </c>
      <c r="E155" s="25">
        <v>42369</v>
      </c>
      <c r="F155" s="23">
        <f>SUM(G155:I155)</f>
        <v>1314.8</v>
      </c>
      <c r="G155" s="23">
        <v>1314.8</v>
      </c>
      <c r="H155" s="23" t="s">
        <v>7</v>
      </c>
      <c r="I155" s="23" t="s">
        <v>7</v>
      </c>
    </row>
    <row r="156" spans="1:9" ht="92.4" customHeight="1" x14ac:dyDescent="0.35">
      <c r="A156" s="86">
        <v>149</v>
      </c>
      <c r="B156" s="22" t="s">
        <v>143</v>
      </c>
      <c r="C156" s="102"/>
      <c r="D156" s="39" t="s">
        <v>359</v>
      </c>
      <c r="E156" s="25">
        <v>42369</v>
      </c>
      <c r="F156" s="23" t="s">
        <v>11</v>
      </c>
      <c r="G156" s="23" t="s">
        <v>11</v>
      </c>
      <c r="H156" s="23" t="s">
        <v>11</v>
      </c>
      <c r="I156" s="23" t="s">
        <v>11</v>
      </c>
    </row>
    <row r="157" spans="1:9" ht="175.5" customHeight="1" x14ac:dyDescent="0.35">
      <c r="A157" s="86">
        <v>150</v>
      </c>
      <c r="B157" s="22" t="s">
        <v>113</v>
      </c>
      <c r="C157" s="107" t="s">
        <v>134</v>
      </c>
      <c r="D157" s="39" t="s">
        <v>256</v>
      </c>
      <c r="E157" s="25">
        <v>42369</v>
      </c>
      <c r="F157" s="23">
        <f t="shared" ref="F157:F162" si="13">SUM(G157:I157)</f>
        <v>1499</v>
      </c>
      <c r="G157" s="23">
        <f>G158+G159+G160+G161+G162</f>
        <v>1499</v>
      </c>
      <c r="H157" s="21" t="s">
        <v>7</v>
      </c>
      <c r="I157" s="21" t="s">
        <v>7</v>
      </c>
    </row>
    <row r="158" spans="1:9" ht="54" customHeight="1" x14ac:dyDescent="0.35">
      <c r="A158" s="86">
        <v>151</v>
      </c>
      <c r="B158" s="22" t="s">
        <v>114</v>
      </c>
      <c r="C158" s="101"/>
      <c r="D158" s="39" t="s">
        <v>273</v>
      </c>
      <c r="E158" s="24">
        <v>42369</v>
      </c>
      <c r="F158" s="23">
        <f t="shared" si="13"/>
        <v>50</v>
      </c>
      <c r="G158" s="23">
        <v>50</v>
      </c>
      <c r="H158" s="21" t="s">
        <v>7</v>
      </c>
      <c r="I158" s="21" t="s">
        <v>7</v>
      </c>
    </row>
    <row r="159" spans="1:9" ht="83.25" customHeight="1" x14ac:dyDescent="0.35">
      <c r="A159" s="86">
        <v>152</v>
      </c>
      <c r="B159" s="22" t="s">
        <v>183</v>
      </c>
      <c r="C159" s="101"/>
      <c r="D159" s="58" t="s">
        <v>274</v>
      </c>
      <c r="E159" s="24">
        <v>42369</v>
      </c>
      <c r="F159" s="23">
        <f t="shared" si="13"/>
        <v>200</v>
      </c>
      <c r="G159" s="23">
        <v>200</v>
      </c>
      <c r="H159" s="21" t="s">
        <v>7</v>
      </c>
      <c r="I159" s="21" t="s">
        <v>7</v>
      </c>
    </row>
    <row r="160" spans="1:9" ht="102" customHeight="1" x14ac:dyDescent="0.35">
      <c r="A160" s="86">
        <v>153</v>
      </c>
      <c r="B160" s="22" t="s">
        <v>184</v>
      </c>
      <c r="C160" s="101"/>
      <c r="D160" s="58" t="s">
        <v>275</v>
      </c>
      <c r="E160" s="24">
        <v>42369</v>
      </c>
      <c r="F160" s="23">
        <f t="shared" si="13"/>
        <v>200</v>
      </c>
      <c r="G160" s="23">
        <v>200</v>
      </c>
      <c r="H160" s="23" t="s">
        <v>7</v>
      </c>
      <c r="I160" s="23" t="s">
        <v>7</v>
      </c>
    </row>
    <row r="161" spans="1:9" ht="61.5" customHeight="1" x14ac:dyDescent="0.35">
      <c r="A161" s="86">
        <v>154</v>
      </c>
      <c r="B161" s="22" t="s">
        <v>185</v>
      </c>
      <c r="C161" s="101"/>
      <c r="D161" s="58" t="s">
        <v>276</v>
      </c>
      <c r="E161" s="24">
        <v>42369</v>
      </c>
      <c r="F161" s="23">
        <f t="shared" si="13"/>
        <v>798.5</v>
      </c>
      <c r="G161" s="23">
        <v>798.5</v>
      </c>
      <c r="H161" s="21" t="s">
        <v>7</v>
      </c>
      <c r="I161" s="21" t="s">
        <v>7</v>
      </c>
    </row>
    <row r="162" spans="1:9" ht="96.75" customHeight="1" x14ac:dyDescent="0.35">
      <c r="A162" s="86">
        <v>155</v>
      </c>
      <c r="B162" s="22" t="s">
        <v>186</v>
      </c>
      <c r="C162" s="101"/>
      <c r="D162" s="50" t="s">
        <v>277</v>
      </c>
      <c r="E162" s="24">
        <v>42095</v>
      </c>
      <c r="F162" s="23">
        <f t="shared" si="13"/>
        <v>250.5</v>
      </c>
      <c r="G162" s="23">
        <v>250.5</v>
      </c>
      <c r="H162" s="5" t="s">
        <v>7</v>
      </c>
      <c r="I162" s="3" t="s">
        <v>7</v>
      </c>
    </row>
    <row r="163" spans="1:9" ht="159" customHeight="1" x14ac:dyDescent="0.35">
      <c r="A163" s="86">
        <v>156</v>
      </c>
      <c r="B163" s="22" t="s">
        <v>58</v>
      </c>
      <c r="C163" s="102"/>
      <c r="D163" s="58" t="s">
        <v>278</v>
      </c>
      <c r="E163" s="24">
        <v>42369</v>
      </c>
      <c r="F163" s="23" t="s">
        <v>11</v>
      </c>
      <c r="G163" s="23" t="s">
        <v>11</v>
      </c>
      <c r="H163" s="23" t="s">
        <v>11</v>
      </c>
      <c r="I163" s="23" t="s">
        <v>11</v>
      </c>
    </row>
    <row r="164" spans="1:9" ht="222.75" customHeight="1" x14ac:dyDescent="0.35">
      <c r="A164" s="86">
        <v>157</v>
      </c>
      <c r="B164" s="22" t="s">
        <v>52</v>
      </c>
      <c r="C164" s="110" t="s">
        <v>134</v>
      </c>
      <c r="D164" s="39" t="s">
        <v>257</v>
      </c>
      <c r="E164" s="24">
        <v>42277</v>
      </c>
      <c r="F164" s="23">
        <f>SUM(G164:I164)</f>
        <v>322.3</v>
      </c>
      <c r="G164" s="23">
        <f>SUM(G165)+SUM(G166)</f>
        <v>322.3</v>
      </c>
      <c r="H164" s="23">
        <f t="shared" ref="H164:I164" si="14">SUM(H165)+SUM(H166)</f>
        <v>0</v>
      </c>
      <c r="I164" s="23">
        <f t="shared" si="14"/>
        <v>0</v>
      </c>
    </row>
    <row r="165" spans="1:9" ht="123" customHeight="1" x14ac:dyDescent="0.35">
      <c r="A165" s="86">
        <v>158</v>
      </c>
      <c r="B165" s="22" t="s">
        <v>187</v>
      </c>
      <c r="C165" s="111"/>
      <c r="D165" s="58" t="s">
        <v>206</v>
      </c>
      <c r="E165" s="24">
        <v>42095</v>
      </c>
      <c r="F165" s="23">
        <f>SUM(G165:I165)</f>
        <v>122.3</v>
      </c>
      <c r="G165" s="23">
        <v>122.3</v>
      </c>
      <c r="H165" s="23" t="s">
        <v>7</v>
      </c>
      <c r="I165" s="23" t="s">
        <v>7</v>
      </c>
    </row>
    <row r="166" spans="1:9" ht="102.75" customHeight="1" x14ac:dyDescent="0.35">
      <c r="A166" s="86">
        <v>159</v>
      </c>
      <c r="B166" s="22" t="s">
        <v>188</v>
      </c>
      <c r="C166" s="111"/>
      <c r="D166" s="58" t="s">
        <v>279</v>
      </c>
      <c r="E166" s="24">
        <v>42277</v>
      </c>
      <c r="F166" s="23">
        <f>SUM(G166:I166)</f>
        <v>200</v>
      </c>
      <c r="G166" s="23">
        <v>200</v>
      </c>
      <c r="H166" s="23" t="s">
        <v>7</v>
      </c>
      <c r="I166" s="23" t="s">
        <v>7</v>
      </c>
    </row>
    <row r="167" spans="1:9" ht="98.25" customHeight="1" x14ac:dyDescent="0.35">
      <c r="A167" s="86">
        <v>160</v>
      </c>
      <c r="B167" s="22" t="s">
        <v>59</v>
      </c>
      <c r="C167" s="112"/>
      <c r="D167" s="52" t="s">
        <v>280</v>
      </c>
      <c r="E167" s="24">
        <v>42277</v>
      </c>
      <c r="F167" s="23" t="s">
        <v>11</v>
      </c>
      <c r="G167" s="23" t="s">
        <v>11</v>
      </c>
      <c r="H167" s="23" t="s">
        <v>11</v>
      </c>
      <c r="I167" s="23" t="s">
        <v>11</v>
      </c>
    </row>
    <row r="168" spans="1:9" ht="279.75" customHeight="1" x14ac:dyDescent="0.35">
      <c r="A168" s="86">
        <v>161</v>
      </c>
      <c r="B168" s="22" t="s">
        <v>312</v>
      </c>
      <c r="C168" s="110" t="s">
        <v>134</v>
      </c>
      <c r="D168" s="39" t="s">
        <v>258</v>
      </c>
      <c r="E168" s="24">
        <v>42277</v>
      </c>
      <c r="F168" s="23">
        <f>SUM(G168:I168)</f>
        <v>1435.5</v>
      </c>
      <c r="G168" s="23">
        <f>SUM(G169)+SUM(G170)+SUM(G171)</f>
        <v>1435.5</v>
      </c>
      <c r="H168" s="23">
        <f t="shared" ref="H168:I168" si="15">SUM(H169)+SUM(H170)+SUM(H171)</f>
        <v>0</v>
      </c>
      <c r="I168" s="23">
        <f t="shared" si="15"/>
        <v>0</v>
      </c>
    </row>
    <row r="169" spans="1:9" ht="105.6" customHeight="1" x14ac:dyDescent="0.35">
      <c r="A169" s="86">
        <v>162</v>
      </c>
      <c r="B169" s="22" t="s">
        <v>115</v>
      </c>
      <c r="C169" s="111"/>
      <c r="D169" s="39" t="s">
        <v>281</v>
      </c>
      <c r="E169" s="24">
        <v>42277</v>
      </c>
      <c r="F169" s="23">
        <f>SUM(G169:I169)</f>
        <v>544.5</v>
      </c>
      <c r="G169" s="23">
        <v>544.5</v>
      </c>
      <c r="H169" s="21" t="s">
        <v>7</v>
      </c>
      <c r="I169" s="21" t="s">
        <v>7</v>
      </c>
    </row>
    <row r="170" spans="1:9" ht="87" customHeight="1" x14ac:dyDescent="0.35">
      <c r="A170" s="86">
        <v>163</v>
      </c>
      <c r="B170" s="22" t="s">
        <v>144</v>
      </c>
      <c r="C170" s="111"/>
      <c r="D170" s="39" t="s">
        <v>282</v>
      </c>
      <c r="E170" s="24">
        <v>42277</v>
      </c>
      <c r="F170" s="23">
        <f>SUM(G170:I170)</f>
        <v>544.5</v>
      </c>
      <c r="G170" s="23">
        <v>544.5</v>
      </c>
      <c r="H170" s="21" t="s">
        <v>7</v>
      </c>
      <c r="I170" s="21" t="s">
        <v>7</v>
      </c>
    </row>
    <row r="171" spans="1:9" ht="101.25" customHeight="1" x14ac:dyDescent="0.35">
      <c r="A171" s="86">
        <v>164</v>
      </c>
      <c r="B171" s="22" t="s">
        <v>189</v>
      </c>
      <c r="C171" s="111"/>
      <c r="D171" s="39" t="s">
        <v>206</v>
      </c>
      <c r="E171" s="24">
        <v>42095</v>
      </c>
      <c r="F171" s="23">
        <f>SUM(G171:I171)</f>
        <v>346.5</v>
      </c>
      <c r="G171" s="23">
        <v>346.5</v>
      </c>
      <c r="H171" s="23" t="s">
        <v>7</v>
      </c>
      <c r="I171" s="23" t="s">
        <v>7</v>
      </c>
    </row>
    <row r="172" spans="1:9" ht="117.6" customHeight="1" x14ac:dyDescent="0.35">
      <c r="A172" s="86">
        <v>165</v>
      </c>
      <c r="B172" s="22" t="s">
        <v>116</v>
      </c>
      <c r="C172" s="112"/>
      <c r="D172" s="49" t="s">
        <v>283</v>
      </c>
      <c r="E172" s="24">
        <v>42277</v>
      </c>
      <c r="F172" s="23" t="s">
        <v>11</v>
      </c>
      <c r="G172" s="23" t="s">
        <v>11</v>
      </c>
      <c r="H172" s="23" t="s">
        <v>11</v>
      </c>
      <c r="I172" s="23" t="s">
        <v>11</v>
      </c>
    </row>
    <row r="173" spans="1:9" ht="267.75" customHeight="1" x14ac:dyDescent="0.35">
      <c r="A173" s="86">
        <v>166</v>
      </c>
      <c r="B173" s="22" t="s">
        <v>53</v>
      </c>
      <c r="C173" s="56" t="s">
        <v>134</v>
      </c>
      <c r="D173" s="48" t="s">
        <v>302</v>
      </c>
      <c r="E173" s="24">
        <v>42095</v>
      </c>
      <c r="F173" s="23">
        <f>SUM(G173:I173)</f>
        <v>198</v>
      </c>
      <c r="G173" s="23">
        <v>198</v>
      </c>
      <c r="H173" s="23" t="s">
        <v>7</v>
      </c>
      <c r="I173" s="23" t="s">
        <v>7</v>
      </c>
    </row>
    <row r="174" spans="1:9" ht="123.75" customHeight="1" x14ac:dyDescent="0.35">
      <c r="A174" s="86">
        <v>167</v>
      </c>
      <c r="B174" s="37" t="s">
        <v>41</v>
      </c>
      <c r="C174" s="32" t="s">
        <v>137</v>
      </c>
      <c r="D174" s="30" t="s">
        <v>11</v>
      </c>
      <c r="E174" s="36" t="s">
        <v>11</v>
      </c>
      <c r="F174" s="21">
        <f t="shared" ref="F174:F178" si="16">SUM(G174:I174)</f>
        <v>248768.80000000005</v>
      </c>
      <c r="G174" s="21">
        <f>SUM(G175)+SUM(G182)+SUM(G187)+SUM(G188)+SUM(G189)+SUM(G190)+SUM(G191)</f>
        <v>248768.80000000005</v>
      </c>
      <c r="H174" s="21">
        <f>SUM(H175)+SUM(H182)+SUM(H187)+SUM(H188)+SUM(H189)+SUM(H190)+SUM(H191)</f>
        <v>0</v>
      </c>
      <c r="I174" s="21">
        <f>SUM(I175)+SUM(I182)+SUM(I187)+SUM(I188)+SUM(I189)+SUM(I190)+SUM(I191)</f>
        <v>0</v>
      </c>
    </row>
    <row r="175" spans="1:9" ht="135.6" customHeight="1" x14ac:dyDescent="0.35">
      <c r="A175" s="86">
        <v>168</v>
      </c>
      <c r="B175" s="15" t="s">
        <v>313</v>
      </c>
      <c r="C175" s="107" t="s">
        <v>135</v>
      </c>
      <c r="D175" s="39" t="s">
        <v>289</v>
      </c>
      <c r="E175" s="24">
        <v>42369</v>
      </c>
      <c r="F175" s="23">
        <f t="shared" si="16"/>
        <v>13528.1</v>
      </c>
      <c r="G175" s="23">
        <f>SUM(G176)+SUM(G177)+SUM(G178)+SUM(G179)</f>
        <v>13528.1</v>
      </c>
      <c r="H175" s="23">
        <f>SUM(H176)+SUM(H177)+SUM(H178)+SUM(H179)</f>
        <v>0</v>
      </c>
      <c r="I175" s="23">
        <f>SUM(I176)+SUM(I177)+SUM(I178)+SUM(I179)</f>
        <v>0</v>
      </c>
    </row>
    <row r="176" spans="1:9" ht="234.75" customHeight="1" x14ac:dyDescent="0.35">
      <c r="A176" s="86">
        <v>169</v>
      </c>
      <c r="B176" s="19" t="s">
        <v>190</v>
      </c>
      <c r="C176" s="101"/>
      <c r="D176" s="48" t="s">
        <v>299</v>
      </c>
      <c r="E176" s="24">
        <v>42369</v>
      </c>
      <c r="F176" s="23">
        <f t="shared" si="16"/>
        <v>12500</v>
      </c>
      <c r="G176" s="23">
        <v>12500</v>
      </c>
      <c r="H176" s="23" t="s">
        <v>7</v>
      </c>
      <c r="I176" s="23" t="s">
        <v>7</v>
      </c>
    </row>
    <row r="177" spans="1:9" ht="156" customHeight="1" x14ac:dyDescent="0.35">
      <c r="A177" s="86">
        <v>170</v>
      </c>
      <c r="B177" s="19" t="s">
        <v>191</v>
      </c>
      <c r="C177" s="101"/>
      <c r="D177" s="48" t="s">
        <v>300</v>
      </c>
      <c r="E177" s="24">
        <v>42363</v>
      </c>
      <c r="F177" s="23">
        <f t="shared" si="16"/>
        <v>855</v>
      </c>
      <c r="G177" s="23">
        <v>855</v>
      </c>
      <c r="H177" s="23" t="s">
        <v>7</v>
      </c>
      <c r="I177" s="23" t="s">
        <v>7</v>
      </c>
    </row>
    <row r="178" spans="1:9" ht="184.95" customHeight="1" x14ac:dyDescent="0.35">
      <c r="A178" s="86">
        <v>171</v>
      </c>
      <c r="B178" s="16" t="s">
        <v>153</v>
      </c>
      <c r="C178" s="101"/>
      <c r="D178" s="39" t="s">
        <v>54</v>
      </c>
      <c r="E178" s="24">
        <v>42277</v>
      </c>
      <c r="F178" s="23">
        <f t="shared" si="16"/>
        <v>42.9</v>
      </c>
      <c r="G178" s="23">
        <v>42.9</v>
      </c>
      <c r="H178" s="23" t="s">
        <v>7</v>
      </c>
      <c r="I178" s="23" t="s">
        <v>7</v>
      </c>
    </row>
    <row r="179" spans="1:9" ht="108" customHeight="1" x14ac:dyDescent="0.35">
      <c r="A179" s="86">
        <v>172</v>
      </c>
      <c r="B179" s="16" t="s">
        <v>192</v>
      </c>
      <c r="C179" s="101"/>
      <c r="D179" s="39" t="s">
        <v>290</v>
      </c>
      <c r="E179" s="24">
        <v>42186</v>
      </c>
      <c r="F179" s="23">
        <v>130.19999999999999</v>
      </c>
      <c r="G179" s="23">
        <v>130.19999999999999</v>
      </c>
      <c r="H179" s="23" t="s">
        <v>7</v>
      </c>
      <c r="I179" s="23" t="s">
        <v>7</v>
      </c>
    </row>
    <row r="180" spans="1:9" ht="132" customHeight="1" x14ac:dyDescent="0.35">
      <c r="A180" s="86">
        <v>173</v>
      </c>
      <c r="B180" s="16" t="s">
        <v>110</v>
      </c>
      <c r="C180" s="101"/>
      <c r="D180" s="48" t="s">
        <v>109</v>
      </c>
      <c r="E180" s="24">
        <v>42363</v>
      </c>
      <c r="F180" s="23" t="s">
        <v>11</v>
      </c>
      <c r="G180" s="23" t="s">
        <v>11</v>
      </c>
      <c r="H180" s="23" t="s">
        <v>11</v>
      </c>
      <c r="I180" s="23" t="s">
        <v>11</v>
      </c>
    </row>
    <row r="181" spans="1:9" ht="187.2" customHeight="1" x14ac:dyDescent="0.35">
      <c r="A181" s="86">
        <v>174</v>
      </c>
      <c r="B181" s="16" t="s">
        <v>111</v>
      </c>
      <c r="C181" s="102"/>
      <c r="D181" s="48" t="s">
        <v>54</v>
      </c>
      <c r="E181" s="24">
        <v>42277</v>
      </c>
      <c r="F181" s="23" t="s">
        <v>11</v>
      </c>
      <c r="G181" s="23" t="s">
        <v>11</v>
      </c>
      <c r="H181" s="20" t="s">
        <v>11</v>
      </c>
      <c r="I181" s="20" t="s">
        <v>11</v>
      </c>
    </row>
    <row r="182" spans="1:9" ht="122.4" customHeight="1" x14ac:dyDescent="0.35">
      <c r="A182" s="86">
        <v>175</v>
      </c>
      <c r="B182" s="16" t="s">
        <v>28</v>
      </c>
      <c r="C182" s="107" t="s">
        <v>136</v>
      </c>
      <c r="D182" s="48" t="s">
        <v>12</v>
      </c>
      <c r="E182" s="24">
        <v>42369</v>
      </c>
      <c r="F182" s="23">
        <f>SUM(G182:I182)</f>
        <v>9676.7999999999993</v>
      </c>
      <c r="G182" s="23">
        <f>SUM(G183)+SUM(G184)+SUM(G185)</f>
        <v>9676.7999999999993</v>
      </c>
      <c r="H182" s="23">
        <f t="shared" ref="H182:I182" si="17">SUM(H183)+SUM(H184)</f>
        <v>0</v>
      </c>
      <c r="I182" s="23">
        <f t="shared" si="17"/>
        <v>0</v>
      </c>
    </row>
    <row r="183" spans="1:9" ht="230.4" customHeight="1" x14ac:dyDescent="0.35">
      <c r="A183" s="86">
        <v>176</v>
      </c>
      <c r="B183" s="16" t="s">
        <v>112</v>
      </c>
      <c r="C183" s="101"/>
      <c r="D183" s="48" t="s">
        <v>13</v>
      </c>
      <c r="E183" s="24">
        <v>42369</v>
      </c>
      <c r="F183" s="23">
        <v>9379.2999999999993</v>
      </c>
      <c r="G183" s="23">
        <v>9379.2999999999993</v>
      </c>
      <c r="H183" s="23" t="s">
        <v>7</v>
      </c>
      <c r="I183" s="23" t="s">
        <v>7</v>
      </c>
    </row>
    <row r="184" spans="1:9" ht="100.5" customHeight="1" x14ac:dyDescent="0.35">
      <c r="A184" s="86">
        <v>177</v>
      </c>
      <c r="B184" s="16" t="s">
        <v>193</v>
      </c>
      <c r="C184" s="101"/>
      <c r="D184" s="48" t="s">
        <v>290</v>
      </c>
      <c r="E184" s="24">
        <v>42369</v>
      </c>
      <c r="F184" s="23">
        <f>SUM(G184:I184)</f>
        <v>80</v>
      </c>
      <c r="G184" s="23">
        <v>80</v>
      </c>
      <c r="H184" s="23" t="s">
        <v>7</v>
      </c>
      <c r="I184" s="23" t="s">
        <v>7</v>
      </c>
    </row>
    <row r="185" spans="1:9" ht="160.19999999999999" customHeight="1" x14ac:dyDescent="0.35">
      <c r="A185" s="86">
        <v>178</v>
      </c>
      <c r="B185" s="16" t="s">
        <v>304</v>
      </c>
      <c r="C185" s="101"/>
      <c r="D185" s="48" t="s">
        <v>288</v>
      </c>
      <c r="E185" s="40">
        <v>42248</v>
      </c>
      <c r="F185" s="23">
        <f>SUM(G185:I185)</f>
        <v>217.5</v>
      </c>
      <c r="G185" s="23">
        <v>217.5</v>
      </c>
      <c r="H185" s="23" t="s">
        <v>7</v>
      </c>
      <c r="I185" s="23" t="s">
        <v>7</v>
      </c>
    </row>
    <row r="186" spans="1:9" ht="124.5" customHeight="1" x14ac:dyDescent="0.35">
      <c r="A186" s="86">
        <v>179</v>
      </c>
      <c r="B186" s="16" t="s">
        <v>305</v>
      </c>
      <c r="C186" s="102"/>
      <c r="D186" s="48" t="s">
        <v>303</v>
      </c>
      <c r="E186" s="40">
        <v>42248</v>
      </c>
      <c r="F186" s="23" t="s">
        <v>11</v>
      </c>
      <c r="G186" s="23" t="s">
        <v>11</v>
      </c>
      <c r="H186" s="20" t="s">
        <v>11</v>
      </c>
      <c r="I186" s="20" t="s">
        <v>11</v>
      </c>
    </row>
    <row r="187" spans="1:9" ht="180" customHeight="1" x14ac:dyDescent="0.35">
      <c r="A187" s="86">
        <v>180</v>
      </c>
      <c r="B187" s="16" t="s">
        <v>29</v>
      </c>
      <c r="C187" s="56" t="s">
        <v>137</v>
      </c>
      <c r="D187" s="39" t="s">
        <v>8</v>
      </c>
      <c r="E187" s="24">
        <v>42369</v>
      </c>
      <c r="F187" s="23">
        <f t="shared" ref="F187:F191" si="18">SUM(G187:I187)</f>
        <v>24203.599999999999</v>
      </c>
      <c r="G187" s="59">
        <v>24203.599999999999</v>
      </c>
      <c r="H187" s="5" t="s">
        <v>7</v>
      </c>
      <c r="I187" s="3" t="s">
        <v>7</v>
      </c>
    </row>
    <row r="188" spans="1:9" ht="114" customHeight="1" x14ac:dyDescent="0.35">
      <c r="A188" s="86">
        <v>181</v>
      </c>
      <c r="B188" s="16" t="s">
        <v>30</v>
      </c>
      <c r="C188" s="57" t="s">
        <v>138</v>
      </c>
      <c r="D188" s="39" t="s">
        <v>8</v>
      </c>
      <c r="E188" s="24">
        <v>42369</v>
      </c>
      <c r="F188" s="23">
        <f>SUM(G188:I188)</f>
        <v>23880.1</v>
      </c>
      <c r="G188" s="59">
        <v>23880.1</v>
      </c>
      <c r="H188" s="5" t="s">
        <v>7</v>
      </c>
      <c r="I188" s="3" t="s">
        <v>7</v>
      </c>
    </row>
    <row r="189" spans="1:9" ht="151.94999999999999" customHeight="1" x14ac:dyDescent="0.35">
      <c r="A189" s="86">
        <v>182</v>
      </c>
      <c r="B189" s="16" t="s">
        <v>31</v>
      </c>
      <c r="C189" s="57" t="s">
        <v>139</v>
      </c>
      <c r="D189" s="39" t="s">
        <v>8</v>
      </c>
      <c r="E189" s="24">
        <v>42369</v>
      </c>
      <c r="F189" s="23">
        <f t="shared" si="18"/>
        <v>75283.3</v>
      </c>
      <c r="G189" s="59">
        <v>75283.3</v>
      </c>
      <c r="H189" s="17" t="s">
        <v>7</v>
      </c>
      <c r="I189" s="17" t="s">
        <v>7</v>
      </c>
    </row>
    <row r="190" spans="1:9" ht="130.94999999999999" customHeight="1" x14ac:dyDescent="0.35">
      <c r="A190" s="86">
        <v>183</v>
      </c>
      <c r="B190" s="16" t="s">
        <v>32</v>
      </c>
      <c r="C190" s="57" t="s">
        <v>140</v>
      </c>
      <c r="D190" s="39" t="s">
        <v>8</v>
      </c>
      <c r="E190" s="24">
        <v>42369</v>
      </c>
      <c r="F190" s="23">
        <f t="shared" si="18"/>
        <v>49170.6</v>
      </c>
      <c r="G190" s="59">
        <v>49170.6</v>
      </c>
      <c r="H190" s="17" t="s">
        <v>7</v>
      </c>
      <c r="I190" s="17" t="s">
        <v>7</v>
      </c>
    </row>
    <row r="191" spans="1:9" ht="144" customHeight="1" x14ac:dyDescent="0.35">
      <c r="A191" s="86">
        <v>184</v>
      </c>
      <c r="B191" s="16" t="s">
        <v>33</v>
      </c>
      <c r="C191" s="57" t="s">
        <v>141</v>
      </c>
      <c r="D191" s="39" t="s">
        <v>8</v>
      </c>
      <c r="E191" s="24">
        <v>42369</v>
      </c>
      <c r="F191" s="23">
        <f t="shared" si="18"/>
        <v>53026.3</v>
      </c>
      <c r="G191" s="23">
        <v>53026.3</v>
      </c>
      <c r="H191" s="23" t="s">
        <v>7</v>
      </c>
      <c r="I191" s="23" t="s">
        <v>7</v>
      </c>
    </row>
    <row r="192" spans="1:9" ht="77.25" customHeight="1" x14ac:dyDescent="0.35">
      <c r="A192" s="87">
        <v>185</v>
      </c>
      <c r="B192" s="89" t="s">
        <v>306</v>
      </c>
      <c r="C192" s="32" t="s">
        <v>11</v>
      </c>
      <c r="D192" s="30" t="s">
        <v>11</v>
      </c>
      <c r="E192" s="30" t="s">
        <v>11</v>
      </c>
      <c r="F192" s="5">
        <f>SUM(G192:I192)</f>
        <v>139313791</v>
      </c>
      <c r="G192" s="5">
        <f>G8+G51+G100+G133+G154+G174</f>
        <v>1257806</v>
      </c>
      <c r="H192" s="5">
        <f>H8+H51+H100+H133+H154+H174</f>
        <v>0</v>
      </c>
      <c r="I192" s="5">
        <f>I8+I51+I100+I133+I154+I174</f>
        <v>138055985</v>
      </c>
    </row>
    <row r="193" spans="1:9" ht="84.75" customHeight="1" x14ac:dyDescent="0.35">
      <c r="A193" s="68"/>
      <c r="B193" s="71"/>
      <c r="C193" s="67" t="s">
        <v>369</v>
      </c>
      <c r="D193" s="66" t="s">
        <v>11</v>
      </c>
      <c r="E193" s="66" t="s">
        <v>11</v>
      </c>
      <c r="F193" s="3">
        <f t="shared" ref="F193:F199" si="19">SUM(G193:I193)</f>
        <v>139014505.80000001</v>
      </c>
      <c r="G193" s="3">
        <f>(G9+G16+G22+G30+G32+G38+G40+G41+G42+G48+G50+G51+G100+G190+G44)-37761.1-1520.2-4000</f>
        <v>958520.8</v>
      </c>
      <c r="H193" s="23" t="s">
        <v>7</v>
      </c>
      <c r="I193" s="23">
        <f>I192</f>
        <v>138055985</v>
      </c>
    </row>
    <row r="194" spans="1:9" ht="60.75" customHeight="1" x14ac:dyDescent="0.35">
      <c r="A194" s="68"/>
      <c r="B194" s="71"/>
      <c r="C194" s="67" t="s">
        <v>370</v>
      </c>
      <c r="D194" s="66" t="s">
        <v>11</v>
      </c>
      <c r="E194" s="66" t="s">
        <v>11</v>
      </c>
      <c r="F194" s="3">
        <f t="shared" si="19"/>
        <v>173477.90000000002</v>
      </c>
      <c r="G194" s="3">
        <f>G43+G45+G133+G175+G182+G187+G189</f>
        <v>173477.90000000002</v>
      </c>
      <c r="H194" s="23" t="s">
        <v>7</v>
      </c>
      <c r="I194" s="23" t="s">
        <v>7</v>
      </c>
    </row>
    <row r="195" spans="1:9" ht="65.25" customHeight="1" x14ac:dyDescent="0.35">
      <c r="A195" s="68"/>
      <c r="B195" s="71"/>
      <c r="C195" s="67" t="s">
        <v>371</v>
      </c>
      <c r="D195" s="66" t="s">
        <v>11</v>
      </c>
      <c r="E195" s="66" t="s">
        <v>11</v>
      </c>
      <c r="F195" s="3">
        <f t="shared" si="19"/>
        <v>81676</v>
      </c>
      <c r="G195" s="3">
        <f>G154+G188+G191</f>
        <v>81676</v>
      </c>
      <c r="H195" s="23" t="s">
        <v>7</v>
      </c>
      <c r="I195" s="23" t="s">
        <v>7</v>
      </c>
    </row>
    <row r="196" spans="1:9" ht="83.25" customHeight="1" x14ac:dyDescent="0.35">
      <c r="A196" s="68"/>
      <c r="B196" s="71"/>
      <c r="C196" s="67" t="s">
        <v>372</v>
      </c>
      <c r="D196" s="66" t="s">
        <v>11</v>
      </c>
      <c r="E196" s="66" t="s">
        <v>11</v>
      </c>
      <c r="F196" s="3">
        <f t="shared" si="19"/>
        <v>37761.1</v>
      </c>
      <c r="G196" s="3">
        <f>36985.9+775.2</f>
        <v>37761.1</v>
      </c>
      <c r="H196" s="23" t="s">
        <v>7</v>
      </c>
      <c r="I196" s="23" t="s">
        <v>7</v>
      </c>
    </row>
    <row r="197" spans="1:9" ht="78.75" customHeight="1" x14ac:dyDescent="0.35">
      <c r="A197" s="83"/>
      <c r="B197" s="80"/>
      <c r="C197" s="67" t="s">
        <v>373</v>
      </c>
      <c r="D197" s="66" t="s">
        <v>11</v>
      </c>
      <c r="E197" s="66" t="s">
        <v>11</v>
      </c>
      <c r="F197" s="3">
        <f t="shared" si="19"/>
        <v>3999.9999999999995</v>
      </c>
      <c r="G197" s="3">
        <f>G44-3569.9</f>
        <v>3999.9999999999995</v>
      </c>
      <c r="H197" s="23" t="s">
        <v>7</v>
      </c>
      <c r="I197" s="23" t="s">
        <v>7</v>
      </c>
    </row>
    <row r="198" spans="1:9" ht="83.25" customHeight="1" x14ac:dyDescent="0.35">
      <c r="A198" s="78"/>
      <c r="B198" s="80"/>
      <c r="C198" s="77" t="s">
        <v>374</v>
      </c>
      <c r="D198" s="74" t="s">
        <v>11</v>
      </c>
      <c r="E198" s="74" t="s">
        <v>11</v>
      </c>
      <c r="F198" s="81">
        <f t="shared" si="19"/>
        <v>850</v>
      </c>
      <c r="G198" s="81">
        <f>G46</f>
        <v>850</v>
      </c>
      <c r="H198" s="82" t="s">
        <v>7</v>
      </c>
      <c r="I198" s="82" t="s">
        <v>7</v>
      </c>
    </row>
    <row r="199" spans="1:9" ht="83.25" customHeight="1" x14ac:dyDescent="0.35">
      <c r="A199" s="84"/>
      <c r="B199" s="72"/>
      <c r="C199" s="85" t="s">
        <v>381</v>
      </c>
      <c r="D199" s="75" t="s">
        <v>11</v>
      </c>
      <c r="E199" s="75" t="s">
        <v>11</v>
      </c>
      <c r="F199" s="3">
        <f t="shared" si="19"/>
        <v>1520.2</v>
      </c>
      <c r="G199" s="3">
        <v>1520.2</v>
      </c>
      <c r="H199" s="23" t="s">
        <v>7</v>
      </c>
      <c r="I199" s="23" t="s">
        <v>7</v>
      </c>
    </row>
    <row r="200" spans="1:9" x14ac:dyDescent="0.35">
      <c r="A200" s="69"/>
      <c r="B200" s="70"/>
      <c r="C200" s="70"/>
      <c r="D200" s="70"/>
      <c r="E200" s="70"/>
      <c r="F200" s="70"/>
      <c r="G200" s="70"/>
      <c r="H200" s="70"/>
      <c r="I200" s="70"/>
    </row>
  </sheetData>
  <mergeCells count="45">
    <mergeCell ref="C148:C153"/>
    <mergeCell ref="C32:C37"/>
    <mergeCell ref="D119:D120"/>
    <mergeCell ref="C155:C156"/>
    <mergeCell ref="C182:C186"/>
    <mergeCell ref="C84:C85"/>
    <mergeCell ref="C96:C97"/>
    <mergeCell ref="C86:C89"/>
    <mergeCell ref="C90:C92"/>
    <mergeCell ref="C117:C118"/>
    <mergeCell ref="C143:C147"/>
    <mergeCell ref="C164:C167"/>
    <mergeCell ref="C175:C181"/>
    <mergeCell ref="C168:C172"/>
    <mergeCell ref="C157:C163"/>
    <mergeCell ref="C111:C112"/>
    <mergeCell ref="C141:C142"/>
    <mergeCell ref="C127:C132"/>
    <mergeCell ref="C101:C110"/>
    <mergeCell ref="C136:C140"/>
    <mergeCell ref="C134:C135"/>
    <mergeCell ref="C113:C116"/>
    <mergeCell ref="C119:C126"/>
    <mergeCell ref="A5:A6"/>
    <mergeCell ref="D5:D6"/>
    <mergeCell ref="B5:B6"/>
    <mergeCell ref="C22:C29"/>
    <mergeCell ref="C30:C31"/>
    <mergeCell ref="C18:C21"/>
    <mergeCell ref="C5:C6"/>
    <mergeCell ref="C9:C15"/>
    <mergeCell ref="F1:I1"/>
    <mergeCell ref="C77:C78"/>
    <mergeCell ref="C66:C67"/>
    <mergeCell ref="C68:C71"/>
    <mergeCell ref="C98:C99"/>
    <mergeCell ref="C80:C81"/>
    <mergeCell ref="C82:C83"/>
    <mergeCell ref="C72:C76"/>
    <mergeCell ref="C94:C95"/>
    <mergeCell ref="C48:C49"/>
    <mergeCell ref="C40:C42"/>
    <mergeCell ref="C52:C65"/>
    <mergeCell ref="F5:I5"/>
    <mergeCell ref="E5:E6"/>
  </mergeCells>
  <printOptions horizontalCentered="1"/>
  <pageMargins left="0.11811023622047245" right="0.11811023622047245" top="0.19685039370078741" bottom="0.19685039370078741" header="0" footer="0"/>
  <pageSetup paperSize="9" scale="45" fitToHeight="0" orientation="landscape" r:id="rId1"/>
  <rowBreaks count="4" manualBreakCount="4">
    <brk id="26" max="8" man="1"/>
    <brk id="35" max="8" man="1"/>
    <brk id="136" max="8" man="1"/>
    <brk id="1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Пресс-служба  Губернатора РО</dc:creator>
  <cp:lastModifiedBy>Пресс-служба  Губернатора РО</cp:lastModifiedBy>
  <cp:lastPrinted>2015-12-23T14:44:54Z</cp:lastPrinted>
  <dcterms:created xsi:type="dcterms:W3CDTF">2013-09-24T14:34:01Z</dcterms:created>
  <dcterms:modified xsi:type="dcterms:W3CDTF">2016-07-22T13:44:02Z</dcterms:modified>
</cp:coreProperties>
</file>